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9320" windowHeight="7656" tabRatio="860" activeTab="2"/>
  </bookViews>
  <sheets>
    <sheet name="Списък Приложения" sheetId="2" r:id="rId1"/>
    <sheet name="1.Прил 1_Обобщено" sheetId="9" r:id="rId2"/>
    <sheet name="2.Прил 2_ГД" sheetId="3" r:id="rId3"/>
    <sheet name="3.Прил 2_НД" sheetId="4" r:id="rId4"/>
    <sheet name="4.Прил 3_НД-съдии" sheetId="6" r:id="rId5"/>
    <sheet name="5.Прил 3_Върнати НД" sheetId="7" r:id="rId6"/>
    <sheet name="6.Прил 3_ГДиАД-съдии" sheetId="8" r:id="rId7"/>
    <sheet name="7.Прил 3_Върнати ГД" sheetId="5" r:id="rId8"/>
    <sheet name="8.Прил 3_върнати АД" sheetId="10" r:id="rId9"/>
  </sheets>
  <definedNames>
    <definedName name="_xlnm.Print_Area" localSheetId="2">'2.Прил 2_ГД'!$A$1:$S$70</definedName>
    <definedName name="_xlnm.Print_Area" localSheetId="7">'7.Прил 3_Върнати ГД'!$A$1:$BI$60</definedName>
  </definedNames>
  <calcPr calcId="145621"/>
</workbook>
</file>

<file path=xl/calcChain.xml><?xml version="1.0" encoding="utf-8"?>
<calcChain xmlns="http://schemas.openxmlformats.org/spreadsheetml/2006/main">
  <c r="W92" i="4" l="1"/>
  <c r="V36" i="9" l="1"/>
  <c r="V33" i="9"/>
  <c r="F131" i="4" l="1"/>
  <c r="E131" i="4"/>
  <c r="F130" i="4"/>
  <c r="E130" i="4"/>
  <c r="F129" i="4"/>
  <c r="E129" i="4"/>
  <c r="F128" i="4"/>
  <c r="E128" i="4"/>
  <c r="F127" i="4"/>
  <c r="E127" i="4"/>
  <c r="F126" i="4"/>
  <c r="E126" i="4"/>
  <c r="F125" i="4"/>
  <c r="E125" i="4"/>
  <c r="F124" i="4"/>
  <c r="E124" i="4"/>
  <c r="F123" i="4"/>
  <c r="E123" i="4"/>
  <c r="F122" i="4"/>
  <c r="E122" i="4"/>
  <c r="F121" i="4"/>
  <c r="E121" i="4"/>
  <c r="F120" i="4"/>
  <c r="E120" i="4"/>
  <c r="F119" i="4"/>
  <c r="E119" i="4"/>
  <c r="F118" i="4"/>
  <c r="E118" i="4"/>
  <c r="F117" i="4"/>
  <c r="E117" i="4"/>
  <c r="F116" i="4"/>
  <c r="E116" i="4"/>
  <c r="F115" i="4"/>
  <c r="E115" i="4"/>
  <c r="F114" i="4"/>
  <c r="E114" i="4"/>
  <c r="F113" i="4"/>
  <c r="E113" i="4"/>
  <c r="F112" i="4"/>
  <c r="E112" i="4"/>
  <c r="F111" i="4"/>
  <c r="E111" i="4"/>
  <c r="F110" i="4"/>
  <c r="E110" i="4"/>
  <c r="AE104" i="4"/>
  <c r="R104" i="4"/>
  <c r="Q104" i="4"/>
  <c r="P104" i="4"/>
  <c r="O104" i="4"/>
  <c r="N104" i="4"/>
  <c r="M104" i="4"/>
  <c r="L104" i="4"/>
  <c r="H104" i="4"/>
  <c r="G104" i="4"/>
  <c r="F104" i="4"/>
  <c r="E104" i="4"/>
  <c r="D104" i="4"/>
  <c r="C104" i="4"/>
  <c r="K103" i="4"/>
  <c r="I103" i="4"/>
  <c r="J103" i="4" s="1"/>
  <c r="K102" i="4"/>
  <c r="I102" i="4"/>
  <c r="J102" i="4" s="1"/>
  <c r="K101" i="4"/>
  <c r="I101" i="4"/>
  <c r="J101" i="4" s="1"/>
  <c r="K100" i="4"/>
  <c r="I100" i="4"/>
  <c r="J100" i="4" s="1"/>
  <c r="K99" i="4"/>
  <c r="I99" i="4"/>
  <c r="J99" i="4" s="1"/>
  <c r="K98" i="4"/>
  <c r="I98" i="4"/>
  <c r="J98" i="4" s="1"/>
  <c r="K97" i="4"/>
  <c r="I97" i="4"/>
  <c r="J97" i="4" s="1"/>
  <c r="K96" i="4"/>
  <c r="I96" i="4"/>
  <c r="J96" i="4" s="1"/>
  <c r="K95" i="4"/>
  <c r="I95" i="4"/>
  <c r="J95" i="4" s="1"/>
  <c r="AE94" i="4"/>
  <c r="AD94" i="4"/>
  <c r="AC94" i="4"/>
  <c r="AB94" i="4"/>
  <c r="AA94" i="4"/>
  <c r="Z94" i="4"/>
  <c r="Y94" i="4"/>
  <c r="X94" i="4"/>
  <c r="V94" i="4"/>
  <c r="U94" i="4"/>
  <c r="T94" i="4"/>
  <c r="R94" i="4"/>
  <c r="V30" i="9" s="1"/>
  <c r="Q94" i="4"/>
  <c r="P94" i="4"/>
  <c r="O94" i="4"/>
  <c r="N94" i="4"/>
  <c r="M94" i="4"/>
  <c r="L94" i="4"/>
  <c r="H94" i="4"/>
  <c r="G94" i="4"/>
  <c r="F94" i="4"/>
  <c r="E94" i="4"/>
  <c r="D94" i="4"/>
  <c r="C94" i="4"/>
  <c r="W93" i="4"/>
  <c r="K93" i="4"/>
  <c r="I93" i="4"/>
  <c r="J93" i="4" s="1"/>
  <c r="K92" i="4"/>
  <c r="I92" i="4"/>
  <c r="J92" i="4" s="1"/>
  <c r="W91" i="4"/>
  <c r="K91" i="4"/>
  <c r="J91" i="4"/>
  <c r="I91" i="4"/>
  <c r="W90" i="4"/>
  <c r="K90" i="4"/>
  <c r="I90" i="4"/>
  <c r="J90" i="4" s="1"/>
  <c r="W89" i="4"/>
  <c r="K89" i="4"/>
  <c r="I89" i="4"/>
  <c r="J89" i="4" s="1"/>
  <c r="W88" i="4"/>
  <c r="K88" i="4"/>
  <c r="I88" i="4"/>
  <c r="J88" i="4" s="1"/>
  <c r="W87" i="4"/>
  <c r="K87" i="4"/>
  <c r="I87" i="4"/>
  <c r="J87" i="4" s="1"/>
  <c r="W86" i="4"/>
  <c r="K86" i="4"/>
  <c r="I86" i="4"/>
  <c r="J86" i="4" s="1"/>
  <c r="W85" i="4"/>
  <c r="K85" i="4"/>
  <c r="I85" i="4"/>
  <c r="J85" i="4" s="1"/>
  <c r="W84" i="4"/>
  <c r="K84" i="4"/>
  <c r="I84" i="4"/>
  <c r="J84" i="4" s="1"/>
  <c r="S84" i="4" s="1"/>
  <c r="W83" i="4"/>
  <c r="K83" i="4"/>
  <c r="I83" i="4"/>
  <c r="J83" i="4" s="1"/>
  <c r="W82" i="4"/>
  <c r="K82" i="4"/>
  <c r="I82" i="4"/>
  <c r="J82" i="4" s="1"/>
  <c r="W81" i="4"/>
  <c r="K81" i="4"/>
  <c r="I81" i="4"/>
  <c r="J81" i="4" s="1"/>
  <c r="W80" i="4"/>
  <c r="K80" i="4"/>
  <c r="I80" i="4"/>
  <c r="J80" i="4" s="1"/>
  <c r="W79" i="4"/>
  <c r="K79" i="4"/>
  <c r="I79" i="4"/>
  <c r="J79" i="4" s="1"/>
  <c r="W78" i="4"/>
  <c r="K78" i="4"/>
  <c r="I78" i="4"/>
  <c r="J78" i="4" s="1"/>
  <c r="W77" i="4"/>
  <c r="K77" i="4"/>
  <c r="I77" i="4"/>
  <c r="J77" i="4" s="1"/>
  <c r="W76" i="4"/>
  <c r="K76" i="4"/>
  <c r="I76" i="4"/>
  <c r="J76" i="4" s="1"/>
  <c r="W75" i="4"/>
  <c r="K75" i="4"/>
  <c r="I75" i="4"/>
  <c r="J75" i="4" s="1"/>
  <c r="W74" i="4"/>
  <c r="K74" i="4"/>
  <c r="I74" i="4"/>
  <c r="J74" i="4" s="1"/>
  <c r="W73" i="4"/>
  <c r="K73" i="4"/>
  <c r="I73" i="4"/>
  <c r="J73" i="4" s="1"/>
  <c r="W72" i="4"/>
  <c r="K72" i="4"/>
  <c r="I72" i="4"/>
  <c r="J72" i="4" s="1"/>
  <c r="W71" i="4"/>
  <c r="K71" i="4"/>
  <c r="I71" i="4"/>
  <c r="J71" i="4" s="1"/>
  <c r="W70" i="4"/>
  <c r="K70" i="4"/>
  <c r="I70" i="4"/>
  <c r="J70" i="4" s="1"/>
  <c r="W69" i="4"/>
  <c r="K69" i="4"/>
  <c r="I69" i="4"/>
  <c r="J69" i="4" s="1"/>
  <c r="W68" i="4"/>
  <c r="K68" i="4"/>
  <c r="I68" i="4"/>
  <c r="J68" i="4" s="1"/>
  <c r="W67" i="4"/>
  <c r="K67" i="4"/>
  <c r="I67" i="4"/>
  <c r="J67" i="4" s="1"/>
  <c r="W66" i="4"/>
  <c r="K66" i="4"/>
  <c r="I66" i="4"/>
  <c r="J66" i="4" s="1"/>
  <c r="W65" i="4"/>
  <c r="K65" i="4"/>
  <c r="I65" i="4"/>
  <c r="J65" i="4" s="1"/>
  <c r="W64" i="4"/>
  <c r="K64" i="4"/>
  <c r="I64" i="4"/>
  <c r="J64" i="4" s="1"/>
  <c r="S64" i="4" s="1"/>
  <c r="W63" i="4"/>
  <c r="K63" i="4"/>
  <c r="I63" i="4"/>
  <c r="J63" i="4" s="1"/>
  <c r="W62" i="4"/>
  <c r="K62" i="4"/>
  <c r="I62" i="4"/>
  <c r="J62" i="4" s="1"/>
  <c r="W61" i="4"/>
  <c r="K61" i="4"/>
  <c r="I61" i="4"/>
  <c r="J61" i="4" s="1"/>
  <c r="W60" i="4"/>
  <c r="K60" i="4"/>
  <c r="I60" i="4"/>
  <c r="J60" i="4" s="1"/>
  <c r="W59" i="4"/>
  <c r="K59" i="4"/>
  <c r="I59" i="4"/>
  <c r="J59" i="4" s="1"/>
  <c r="W58" i="4"/>
  <c r="K58" i="4"/>
  <c r="I58" i="4"/>
  <c r="J58" i="4" s="1"/>
  <c r="W57" i="4"/>
  <c r="K57" i="4"/>
  <c r="I57" i="4"/>
  <c r="J57" i="4" s="1"/>
  <c r="W56" i="4"/>
  <c r="K56" i="4"/>
  <c r="I56" i="4"/>
  <c r="J56" i="4" s="1"/>
  <c r="W55" i="4"/>
  <c r="K55" i="4"/>
  <c r="I55" i="4"/>
  <c r="J55" i="4" s="1"/>
  <c r="W54" i="4"/>
  <c r="K54" i="4"/>
  <c r="I54" i="4"/>
  <c r="J54" i="4" s="1"/>
  <c r="W53" i="4"/>
  <c r="K53" i="4"/>
  <c r="I53" i="4"/>
  <c r="J53" i="4" s="1"/>
  <c r="W52" i="4"/>
  <c r="K52" i="4"/>
  <c r="I52" i="4"/>
  <c r="J52" i="4" s="1"/>
  <c r="W51" i="4"/>
  <c r="K51" i="4"/>
  <c r="I51" i="4"/>
  <c r="J51" i="4" s="1"/>
  <c r="W50" i="4"/>
  <c r="K50" i="4"/>
  <c r="I50" i="4"/>
  <c r="J50" i="4" s="1"/>
  <c r="W49" i="4"/>
  <c r="K49" i="4"/>
  <c r="I49" i="4"/>
  <c r="J49" i="4" s="1"/>
  <c r="W48" i="4"/>
  <c r="K48" i="4"/>
  <c r="I48" i="4"/>
  <c r="J48" i="4" s="1"/>
  <c r="W47" i="4"/>
  <c r="K47" i="4"/>
  <c r="I47" i="4"/>
  <c r="J47" i="4" s="1"/>
  <c r="W46" i="4"/>
  <c r="K46" i="4"/>
  <c r="I46" i="4"/>
  <c r="J46" i="4" s="1"/>
  <c r="W45" i="4"/>
  <c r="K45" i="4"/>
  <c r="I45" i="4"/>
  <c r="J45" i="4" s="1"/>
  <c r="W44" i="4"/>
  <c r="K44" i="4"/>
  <c r="I44" i="4"/>
  <c r="J44" i="4" s="1"/>
  <c r="W43" i="4"/>
  <c r="K43" i="4"/>
  <c r="I43" i="4"/>
  <c r="J43" i="4" s="1"/>
  <c r="W42" i="4"/>
  <c r="K42" i="4"/>
  <c r="I42" i="4"/>
  <c r="J42" i="4" s="1"/>
  <c r="W41" i="4"/>
  <c r="K41" i="4"/>
  <c r="J41" i="4"/>
  <c r="I41" i="4"/>
  <c r="W40" i="4"/>
  <c r="K40" i="4"/>
  <c r="I40" i="4"/>
  <c r="J40" i="4" s="1"/>
  <c r="S40" i="4" s="1"/>
  <c r="W39" i="4"/>
  <c r="K39" i="4"/>
  <c r="I39" i="4"/>
  <c r="J39" i="4" s="1"/>
  <c r="W38" i="4"/>
  <c r="K38" i="4"/>
  <c r="I38" i="4"/>
  <c r="J38" i="4" s="1"/>
  <c r="W37" i="4"/>
  <c r="K37" i="4"/>
  <c r="I37" i="4"/>
  <c r="J37" i="4" s="1"/>
  <c r="W36" i="4"/>
  <c r="K36" i="4"/>
  <c r="I36" i="4"/>
  <c r="J36" i="4" s="1"/>
  <c r="W35" i="4"/>
  <c r="K35" i="4"/>
  <c r="I35" i="4"/>
  <c r="J35" i="4" s="1"/>
  <c r="W34" i="4"/>
  <c r="K34" i="4"/>
  <c r="I34" i="4"/>
  <c r="J34" i="4" s="1"/>
  <c r="W33" i="4"/>
  <c r="K33" i="4"/>
  <c r="I33" i="4"/>
  <c r="J33" i="4" s="1"/>
  <c r="W32" i="4"/>
  <c r="K32" i="4"/>
  <c r="I32" i="4"/>
  <c r="J32" i="4" s="1"/>
  <c r="W31" i="4"/>
  <c r="K31" i="4"/>
  <c r="I31" i="4"/>
  <c r="J31" i="4" s="1"/>
  <c r="W30" i="4"/>
  <c r="K30" i="4"/>
  <c r="I30" i="4"/>
  <c r="J30" i="4" s="1"/>
  <c r="W29" i="4"/>
  <c r="K29" i="4"/>
  <c r="I29" i="4"/>
  <c r="J29" i="4" s="1"/>
  <c r="W28" i="4"/>
  <c r="K28" i="4"/>
  <c r="I28" i="4"/>
  <c r="J28" i="4" s="1"/>
  <c r="W27" i="4"/>
  <c r="K27" i="4"/>
  <c r="I27" i="4"/>
  <c r="J27" i="4" s="1"/>
  <c r="W26" i="4"/>
  <c r="K26" i="4"/>
  <c r="I26" i="4"/>
  <c r="J26" i="4" s="1"/>
  <c r="W25" i="4"/>
  <c r="K25" i="4"/>
  <c r="I25" i="4"/>
  <c r="J25" i="4" s="1"/>
  <c r="W24" i="4"/>
  <c r="K24" i="4"/>
  <c r="I24" i="4"/>
  <c r="J24" i="4" s="1"/>
  <c r="W23" i="4"/>
  <c r="K23" i="4"/>
  <c r="I23" i="4"/>
  <c r="J23" i="4" s="1"/>
  <c r="W22" i="4"/>
  <c r="K22" i="4"/>
  <c r="I22" i="4"/>
  <c r="J22" i="4" s="1"/>
  <c r="W21" i="4"/>
  <c r="K21" i="4"/>
  <c r="I21" i="4"/>
  <c r="J21" i="4" s="1"/>
  <c r="W20" i="4"/>
  <c r="K20" i="4"/>
  <c r="I20" i="4"/>
  <c r="J20" i="4" s="1"/>
  <c r="W19" i="4"/>
  <c r="K19" i="4"/>
  <c r="I19" i="4"/>
  <c r="J19" i="4" s="1"/>
  <c r="W18" i="4"/>
  <c r="K18" i="4"/>
  <c r="I18" i="4"/>
  <c r="J18" i="4" s="1"/>
  <c r="W17" i="4"/>
  <c r="K17" i="4"/>
  <c r="J17" i="4"/>
  <c r="I17" i="4"/>
  <c r="W16" i="4"/>
  <c r="K16" i="4"/>
  <c r="I16" i="4"/>
  <c r="J16" i="4" s="1"/>
  <c r="W15" i="4"/>
  <c r="K15" i="4"/>
  <c r="I15" i="4"/>
  <c r="J15" i="4" s="1"/>
  <c r="W14" i="4"/>
  <c r="K14" i="4"/>
  <c r="I14" i="4"/>
  <c r="J14" i="4" s="1"/>
  <c r="W13" i="4"/>
  <c r="K13" i="4"/>
  <c r="I13" i="4"/>
  <c r="J13" i="4" s="1"/>
  <c r="W12" i="4"/>
  <c r="K12" i="4"/>
  <c r="I12" i="4"/>
  <c r="J12" i="4" s="1"/>
  <c r="W11" i="4"/>
  <c r="K11" i="4"/>
  <c r="I11" i="4"/>
  <c r="J11" i="4" s="1"/>
  <c r="S11" i="4" s="1"/>
  <c r="S93" i="4" l="1"/>
  <c r="S91" i="4"/>
  <c r="S89" i="4"/>
  <c r="S88" i="4"/>
  <c r="S87" i="4"/>
  <c r="S81" i="4"/>
  <c r="S80" i="4"/>
  <c r="S79" i="4"/>
  <c r="S77" i="4"/>
  <c r="S73" i="4"/>
  <c r="S72" i="4"/>
  <c r="S65" i="4"/>
  <c r="S71" i="4"/>
  <c r="S70" i="4"/>
  <c r="S69" i="4"/>
  <c r="S68" i="4"/>
  <c r="S67" i="4"/>
  <c r="S63" i="4"/>
  <c r="S61" i="4"/>
  <c r="S58" i="4"/>
  <c r="S59" i="4"/>
  <c r="S57" i="4"/>
  <c r="S56" i="4"/>
  <c r="S55" i="4"/>
  <c r="S53" i="4"/>
  <c r="S51" i="4"/>
  <c r="S49" i="4"/>
  <c r="S48" i="4"/>
  <c r="S47" i="4"/>
  <c r="S45" i="4"/>
  <c r="S42" i="4"/>
  <c r="S41" i="4"/>
  <c r="S39" i="4"/>
  <c r="S37" i="4"/>
  <c r="S33" i="4"/>
  <c r="S32" i="4"/>
  <c r="S31" i="4"/>
  <c r="S29" i="4"/>
  <c r="S27" i="4"/>
  <c r="S23" i="4"/>
  <c r="S26" i="4"/>
  <c r="S25" i="4"/>
  <c r="S24" i="4"/>
  <c r="S21" i="4"/>
  <c r="S18" i="4"/>
  <c r="S17" i="4"/>
  <c r="S16" i="4"/>
  <c r="S13" i="4"/>
  <c r="N130" i="4"/>
  <c r="N128" i="4"/>
  <c r="N127" i="4"/>
  <c r="N125" i="4"/>
  <c r="N124" i="4"/>
  <c r="N123" i="4"/>
  <c r="N120" i="4"/>
  <c r="N116" i="4"/>
  <c r="S86" i="4"/>
  <c r="S85" i="4"/>
  <c r="S83" i="4"/>
  <c r="S75" i="4"/>
  <c r="S74" i="4"/>
  <c r="S15" i="4"/>
  <c r="S99" i="4"/>
  <c r="S90" i="4"/>
  <c r="S43" i="4"/>
  <c r="N131" i="4"/>
  <c r="N129" i="4"/>
  <c r="N112" i="4"/>
  <c r="N110" i="4"/>
  <c r="S98" i="4"/>
  <c r="S101" i="4"/>
  <c r="S97" i="4"/>
  <c r="S102" i="4"/>
  <c r="S95" i="4"/>
  <c r="J104" i="4"/>
  <c r="S20" i="4"/>
  <c r="S22" i="4"/>
  <c r="S36" i="4"/>
  <c r="S38" i="4"/>
  <c r="S52" i="4"/>
  <c r="S54" i="4"/>
  <c r="W94" i="4"/>
  <c r="K104" i="4"/>
  <c r="N114" i="4"/>
  <c r="N118" i="4"/>
  <c r="N122" i="4"/>
  <c r="N126" i="4"/>
  <c r="K94" i="4"/>
  <c r="S19" i="4"/>
  <c r="S34" i="4"/>
  <c r="S35" i="4"/>
  <c r="S50" i="4"/>
  <c r="S66" i="4"/>
  <c r="S82" i="4"/>
  <c r="N111" i="4"/>
  <c r="N113" i="4"/>
  <c r="N115" i="4"/>
  <c r="N117" i="4"/>
  <c r="N119" i="4"/>
  <c r="N121" i="4"/>
  <c r="S12" i="4"/>
  <c r="S14" i="4"/>
  <c r="S28" i="4"/>
  <c r="S30" i="4"/>
  <c r="S44" i="4"/>
  <c r="S46" i="4"/>
  <c r="S60" i="4"/>
  <c r="S62" i="4"/>
  <c r="S76" i="4"/>
  <c r="S78" i="4"/>
  <c r="S92" i="4"/>
  <c r="S96" i="4"/>
  <c r="S100" i="4"/>
  <c r="I104" i="4"/>
  <c r="J94" i="4"/>
  <c r="I94" i="4"/>
  <c r="S103" i="4"/>
  <c r="S104" i="4" l="1"/>
  <c r="S94" i="4"/>
  <c r="CQ10" i="7"/>
  <c r="CQ11" i="7"/>
  <c r="CQ12" i="7"/>
  <c r="CQ13" i="7"/>
  <c r="CQ14" i="7"/>
  <c r="CQ15" i="7"/>
  <c r="CQ16" i="7"/>
  <c r="CQ17" i="7"/>
  <c r="CQ18" i="7"/>
  <c r="CQ19" i="7"/>
  <c r="CQ20" i="7"/>
  <c r="CQ21" i="7"/>
  <c r="CQ22" i="7"/>
  <c r="CQ23" i="7"/>
  <c r="CQ24" i="7"/>
  <c r="CQ25" i="7"/>
  <c r="CQ26" i="7"/>
  <c r="CQ27" i="7"/>
  <c r="CQ28" i="7"/>
  <c r="CQ29" i="7"/>
  <c r="CQ30" i="7"/>
  <c r="CQ31" i="7"/>
  <c r="CQ32" i="7"/>
  <c r="CQ33" i="7"/>
  <c r="CQ34" i="7"/>
  <c r="CQ35" i="7"/>
  <c r="CQ36" i="7"/>
  <c r="CQ37" i="7"/>
  <c r="CQ38" i="7"/>
  <c r="CQ39" i="7"/>
  <c r="CQ40" i="7"/>
  <c r="CQ41" i="7"/>
  <c r="CQ9" i="7"/>
  <c r="CW8" i="7"/>
  <c r="CX8" i="7"/>
  <c r="CY8" i="7"/>
  <c r="CZ8" i="7"/>
  <c r="DA8" i="7"/>
  <c r="CV8" i="7"/>
  <c r="CE10" i="7"/>
  <c r="CE11" i="7"/>
  <c r="CE12" i="7"/>
  <c r="CE13" i="7"/>
  <c r="CE14" i="7"/>
  <c r="CE15" i="7"/>
  <c r="CE16" i="7"/>
  <c r="CE17" i="7"/>
  <c r="CE18" i="7"/>
  <c r="CE19" i="7"/>
  <c r="CE20" i="7"/>
  <c r="CE21" i="7"/>
  <c r="CE22" i="7"/>
  <c r="CE23" i="7"/>
  <c r="CE24" i="7"/>
  <c r="CE25" i="7"/>
  <c r="CE26" i="7"/>
  <c r="CE27" i="7"/>
  <c r="CE28" i="7"/>
  <c r="CE29" i="7"/>
  <c r="CE30" i="7"/>
  <c r="CE31" i="7"/>
  <c r="CE32" i="7"/>
  <c r="CE33" i="7"/>
  <c r="CE34" i="7"/>
  <c r="CE35" i="7"/>
  <c r="CE36" i="7"/>
  <c r="CE37" i="7"/>
  <c r="CE38" i="7"/>
  <c r="CE39" i="7"/>
  <c r="CE40" i="7"/>
  <c r="CE41" i="7"/>
  <c r="CE9" i="7"/>
  <c r="CK8" i="7"/>
  <c r="CL8" i="7"/>
  <c r="CM8" i="7"/>
  <c r="CN8" i="7"/>
  <c r="CO8" i="7"/>
  <c r="AQ9" i="7"/>
  <c r="AQ10" i="7"/>
  <c r="AQ11" i="7"/>
  <c r="AQ12" i="7"/>
  <c r="AQ13" i="7"/>
  <c r="AQ14" i="7"/>
  <c r="AQ15" i="7"/>
  <c r="AQ16" i="7"/>
  <c r="AQ17" i="7"/>
  <c r="AQ18" i="7"/>
  <c r="AQ19" i="7"/>
  <c r="AQ20" i="7"/>
  <c r="AQ21" i="7"/>
  <c r="AQ22" i="7"/>
  <c r="AQ23" i="7"/>
  <c r="AQ24" i="7"/>
  <c r="AQ25" i="7"/>
  <c r="AQ26" i="7"/>
  <c r="AQ27" i="7"/>
  <c r="AQ28" i="7"/>
  <c r="AQ29" i="7"/>
  <c r="AQ30" i="7"/>
  <c r="AQ31" i="7"/>
  <c r="AQ32" i="7"/>
  <c r="AQ33" i="7"/>
  <c r="AQ34" i="7"/>
  <c r="AQ35" i="7"/>
  <c r="AQ36" i="7"/>
  <c r="AQ37" i="7"/>
  <c r="AQ38" i="7"/>
  <c r="AQ39" i="7"/>
  <c r="AQ40" i="7"/>
  <c r="AQ41" i="7"/>
  <c r="BK8" i="7"/>
  <c r="BL8" i="7"/>
  <c r="BM8" i="7"/>
  <c r="BN8" i="7"/>
  <c r="BO8" i="7"/>
  <c r="BP8" i="7"/>
  <c r="BQ8" i="7"/>
  <c r="BR8" i="7"/>
  <c r="BS8" i="7"/>
  <c r="BT8" i="7"/>
  <c r="BU8" i="7"/>
  <c r="BV8" i="7"/>
  <c r="BW8" i="7"/>
  <c r="BX8" i="7"/>
  <c r="BY8" i="7"/>
  <c r="BZ8" i="7"/>
  <c r="CA8" i="7"/>
  <c r="CB8" i="7"/>
  <c r="CC8"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W8" i="7"/>
  <c r="X8" i="7"/>
  <c r="Y8" i="7"/>
  <c r="Z8" i="7"/>
  <c r="AA8" i="7"/>
  <c r="AB8" i="7"/>
  <c r="AC8" i="7"/>
  <c r="AD8" i="7"/>
  <c r="AE8" i="7"/>
  <c r="AF8" i="7"/>
  <c r="AG8" i="7"/>
  <c r="AH8" i="7"/>
  <c r="AI8" i="7"/>
  <c r="AJ8" i="7"/>
  <c r="AK8" i="7"/>
  <c r="AL8" i="7"/>
  <c r="AM8" i="7"/>
  <c r="AN8" i="7"/>
  <c r="AO8" i="7"/>
  <c r="C9" i="7"/>
  <c r="Z10" i="10"/>
  <c r="Z11" i="10"/>
  <c r="Z12" i="10"/>
  <c r="Z13" i="10"/>
  <c r="Z14" i="10"/>
  <c r="Z15" i="10"/>
  <c r="Z16" i="10"/>
  <c r="Z17" i="10"/>
  <c r="Z18" i="10"/>
  <c r="Z19" i="10"/>
  <c r="Z20" i="10"/>
  <c r="Z21" i="10"/>
  <c r="Z22" i="10"/>
  <c r="Z23" i="10"/>
  <c r="Z24" i="10"/>
  <c r="Z25" i="10"/>
  <c r="Z26" i="10"/>
  <c r="Z27" i="10"/>
  <c r="Z28" i="10"/>
  <c r="Z29" i="10"/>
  <c r="Z30" i="10"/>
  <c r="Z31" i="10"/>
  <c r="Z32" i="10"/>
  <c r="Z33" i="10"/>
  <c r="Z34" i="10"/>
  <c r="Z35" i="10"/>
  <c r="Z36" i="10"/>
  <c r="Z37" i="10"/>
  <c r="Z38" i="10"/>
  <c r="Z39" i="10"/>
  <c r="Z40" i="10"/>
  <c r="Z41" i="10"/>
  <c r="Z42" i="10"/>
  <c r="Z43" i="10"/>
  <c r="Z44" i="10"/>
  <c r="Z45" i="10"/>
  <c r="Z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8" i="10"/>
  <c r="BJ7" i="5" l="1"/>
  <c r="AI7" i="5"/>
  <c r="AH8" i="5"/>
  <c r="AH49" i="5"/>
  <c r="AH48" i="5"/>
  <c r="AH47" i="5"/>
  <c r="AH46" i="5"/>
  <c r="AH45" i="5"/>
  <c r="AH44" i="5"/>
  <c r="AH43" i="5"/>
  <c r="AH42" i="5"/>
  <c r="AH41" i="5"/>
  <c r="AH40" i="5"/>
  <c r="AH39" i="5"/>
  <c r="AH38" i="5"/>
  <c r="AH37" i="5"/>
  <c r="AH36" i="5"/>
  <c r="AH35" i="5"/>
  <c r="AH34" i="5"/>
  <c r="AH33" i="5"/>
  <c r="AH32" i="5"/>
  <c r="AH31" i="5"/>
  <c r="AH30" i="5"/>
  <c r="AH29" i="5"/>
  <c r="AH28" i="5"/>
  <c r="AH27" i="5"/>
  <c r="AH26" i="5"/>
  <c r="AH25" i="5"/>
  <c r="AH24" i="5"/>
  <c r="AH23" i="5"/>
  <c r="AH22" i="5"/>
  <c r="AH21" i="5"/>
  <c r="AH20" i="5"/>
  <c r="AH19" i="5"/>
  <c r="AH18" i="5"/>
  <c r="AH17" i="5"/>
  <c r="AH16" i="5"/>
  <c r="AH15" i="5"/>
  <c r="AH14" i="5"/>
  <c r="AH13" i="5"/>
  <c r="AH12" i="5"/>
  <c r="AH11" i="5"/>
  <c r="AH10" i="5"/>
  <c r="AH9" i="5"/>
  <c r="BL7" i="5"/>
  <c r="BK7" i="5"/>
  <c r="BI7" i="5"/>
  <c r="BH7" i="5"/>
  <c r="BG7" i="5"/>
  <c r="BF7" i="5"/>
  <c r="BE7" i="5"/>
  <c r="BD7" i="5"/>
  <c r="BC7" i="5"/>
  <c r="BB7" i="5"/>
  <c r="BA7" i="5"/>
  <c r="AZ7" i="5"/>
  <c r="AY7" i="5"/>
  <c r="AX7" i="5"/>
  <c r="AW7" i="5"/>
  <c r="AV7" i="5"/>
  <c r="AU7" i="5"/>
  <c r="AT7" i="5"/>
  <c r="AS7" i="5"/>
  <c r="AR7" i="5"/>
  <c r="AQ7" i="5"/>
  <c r="AP7" i="5"/>
  <c r="AO7" i="5"/>
  <c r="AN7" i="5"/>
  <c r="AM7" i="5"/>
  <c r="AL7" i="5"/>
  <c r="AK7" i="5"/>
  <c r="AJ7"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8" i="5"/>
  <c r="AD7" i="5"/>
  <c r="AE7" i="5"/>
  <c r="AF7" i="5"/>
  <c r="AG7" i="5"/>
  <c r="AH7" i="5" l="1"/>
  <c r="Q48" i="3"/>
  <c r="H40" i="3" l="1"/>
  <c r="I40" i="3" s="1"/>
  <c r="J40" i="3"/>
  <c r="R40" i="3" l="1"/>
  <c r="H22" i="3" l="1"/>
  <c r="I22" i="3" s="1"/>
  <c r="J22" i="3"/>
  <c r="R22" i="3" l="1"/>
  <c r="D48" i="3"/>
  <c r="C48" i="3"/>
  <c r="H15" i="3"/>
  <c r="I15" i="3" s="1"/>
  <c r="J15" i="3"/>
  <c r="H16" i="3"/>
  <c r="I16" i="3" s="1"/>
  <c r="J16" i="3"/>
  <c r="H17" i="3"/>
  <c r="I17" i="3" s="1"/>
  <c r="J17" i="3"/>
  <c r="H46" i="3"/>
  <c r="I46" i="3" s="1"/>
  <c r="J46" i="3"/>
  <c r="R46" i="3" l="1"/>
  <c r="R17" i="3"/>
  <c r="R16" i="3"/>
  <c r="R15" i="3"/>
  <c r="AT56" i="8"/>
  <c r="AT55" i="8"/>
  <c r="AT54" i="8"/>
  <c r="AT53" i="8"/>
  <c r="AT52" i="8"/>
  <c r="AT51" i="8"/>
  <c r="AT50" i="8"/>
  <c r="AT49" i="8"/>
  <c r="AT48" i="8"/>
  <c r="AT47" i="8"/>
  <c r="AT46" i="8"/>
  <c r="AT45" i="8"/>
  <c r="AT44" i="8"/>
  <c r="AT43" i="8"/>
  <c r="AT42" i="8"/>
  <c r="AT41" i="8"/>
  <c r="AT40" i="8"/>
  <c r="AT39" i="8"/>
  <c r="AT38" i="8"/>
  <c r="AT37" i="8"/>
  <c r="AT36" i="8"/>
  <c r="AT35" i="8"/>
  <c r="AT34" i="8"/>
  <c r="AT33" i="8"/>
  <c r="AT32" i="8"/>
  <c r="AT31" i="8"/>
  <c r="AT30" i="8"/>
  <c r="AT29" i="8"/>
  <c r="AT28" i="8"/>
  <c r="AT27" i="8"/>
  <c r="AT26" i="8"/>
  <c r="AT25" i="8"/>
  <c r="AT24" i="8"/>
  <c r="AT23" i="8"/>
  <c r="AT22" i="8"/>
  <c r="AT21" i="8"/>
  <c r="AT20" i="8"/>
  <c r="AT19" i="8"/>
  <c r="AT18" i="8"/>
  <c r="AT17" i="8"/>
  <c r="AT16" i="8"/>
  <c r="AT15" i="8"/>
  <c r="AT14" i="8"/>
  <c r="AT13" i="8"/>
  <c r="AT12" i="8"/>
  <c r="AT11" i="8"/>
  <c r="AT10" i="8"/>
  <c r="AM56" i="8"/>
  <c r="AM55" i="8"/>
  <c r="AM54" i="8"/>
  <c r="AM53" i="8"/>
  <c r="AM52" i="8"/>
  <c r="AM51" i="8"/>
  <c r="AM50" i="8"/>
  <c r="AM49" i="8"/>
  <c r="AM48" i="8"/>
  <c r="AM47" i="8"/>
  <c r="AM46" i="8"/>
  <c r="AM45" i="8"/>
  <c r="AM44" i="8"/>
  <c r="AM43" i="8"/>
  <c r="AM42" i="8"/>
  <c r="AM41" i="8"/>
  <c r="AM40" i="8"/>
  <c r="AM39" i="8"/>
  <c r="AM38" i="8"/>
  <c r="AM37" i="8"/>
  <c r="AM36" i="8"/>
  <c r="AM35" i="8"/>
  <c r="AM34" i="8"/>
  <c r="AM33" i="8"/>
  <c r="AM32" i="8"/>
  <c r="AM31" i="8"/>
  <c r="AM30" i="8"/>
  <c r="AM29" i="8"/>
  <c r="AM28" i="8"/>
  <c r="AM27" i="8"/>
  <c r="AM26" i="8"/>
  <c r="AM25" i="8"/>
  <c r="AM24" i="8"/>
  <c r="AM23" i="8"/>
  <c r="AM22" i="8"/>
  <c r="AM21" i="8"/>
  <c r="AM20" i="8"/>
  <c r="AM19" i="8"/>
  <c r="AM18" i="8"/>
  <c r="AM17" i="8"/>
  <c r="AM16" i="8"/>
  <c r="AM15" i="8"/>
  <c r="AM14" i="8"/>
  <c r="AM13" i="8"/>
  <c r="AM12" i="8"/>
  <c r="AM11" i="8"/>
  <c r="AM10" i="8"/>
  <c r="AF56" i="8"/>
  <c r="AF55" i="8"/>
  <c r="AF54" i="8"/>
  <c r="AF53" i="8"/>
  <c r="AF52" i="8"/>
  <c r="AF51" i="8"/>
  <c r="AF50" i="8"/>
  <c r="AF49" i="8"/>
  <c r="AF48" i="8"/>
  <c r="AF47" i="8"/>
  <c r="AF46" i="8"/>
  <c r="AF45" i="8"/>
  <c r="AF44" i="8"/>
  <c r="AF43" i="8"/>
  <c r="AF42" i="8"/>
  <c r="AF41" i="8"/>
  <c r="AF40" i="8"/>
  <c r="AF39" i="8"/>
  <c r="AF38" i="8"/>
  <c r="AF37" i="8"/>
  <c r="AF36" i="8"/>
  <c r="AF35" i="8"/>
  <c r="AF34" i="8"/>
  <c r="AF33" i="8"/>
  <c r="AF32" i="8"/>
  <c r="AF31" i="8"/>
  <c r="AF30" i="8"/>
  <c r="AF29" i="8"/>
  <c r="AF28" i="8"/>
  <c r="AF27" i="8"/>
  <c r="AF26" i="8"/>
  <c r="AF25" i="8"/>
  <c r="AF24" i="8"/>
  <c r="AF23" i="8"/>
  <c r="AF22" i="8"/>
  <c r="AF21" i="8"/>
  <c r="AF20" i="8"/>
  <c r="AF19" i="8"/>
  <c r="AF18" i="8"/>
  <c r="AF17" i="8"/>
  <c r="AF16" i="8"/>
  <c r="AF15" i="8"/>
  <c r="AF14" i="8"/>
  <c r="AF13" i="8"/>
  <c r="AF12" i="8"/>
  <c r="AF11" i="8"/>
  <c r="AF10"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V27" i="9"/>
  <c r="T27" i="9"/>
  <c r="S27" i="9"/>
  <c r="R27" i="9"/>
  <c r="Q27" i="9"/>
  <c r="P27" i="9"/>
  <c r="H27" i="9"/>
  <c r="G27" i="9"/>
  <c r="F27" i="9"/>
  <c r="E27" i="9"/>
  <c r="V26" i="9"/>
  <c r="T26" i="9"/>
  <c r="S26" i="9"/>
  <c r="R26" i="9"/>
  <c r="Q26" i="9"/>
  <c r="P26" i="9"/>
  <c r="N26" i="9"/>
  <c r="L26" i="9"/>
  <c r="H26" i="9"/>
  <c r="G26" i="9"/>
  <c r="F26" i="9"/>
  <c r="E26" i="9"/>
  <c r="D26" i="9"/>
  <c r="V25" i="9"/>
  <c r="T25" i="9"/>
  <c r="S25" i="9"/>
  <c r="R25" i="9"/>
  <c r="Q25" i="9"/>
  <c r="P25" i="9"/>
  <c r="N25" i="9"/>
  <c r="L25" i="9"/>
  <c r="H25" i="9"/>
  <c r="G25" i="9"/>
  <c r="F25" i="9"/>
  <c r="E25" i="9"/>
  <c r="D25" i="9"/>
  <c r="S48" i="3" l="1"/>
  <c r="P48" i="3"/>
  <c r="O48" i="3"/>
  <c r="N48" i="3"/>
  <c r="M48" i="3"/>
  <c r="L48" i="3"/>
  <c r="K48" i="3"/>
  <c r="G48" i="3"/>
  <c r="F48" i="3"/>
  <c r="E48" i="3"/>
  <c r="H13" i="3" l="1"/>
  <c r="I13" i="3" s="1"/>
  <c r="J13" i="3"/>
  <c r="H14" i="3"/>
  <c r="I14" i="3" s="1"/>
  <c r="J14" i="3"/>
  <c r="H18" i="3"/>
  <c r="I18" i="3" s="1"/>
  <c r="J18" i="3"/>
  <c r="H19" i="3"/>
  <c r="I19" i="3" s="1"/>
  <c r="J19" i="3"/>
  <c r="H20" i="3"/>
  <c r="I20" i="3" s="1"/>
  <c r="J20" i="3"/>
  <c r="H21" i="3"/>
  <c r="I21" i="3" s="1"/>
  <c r="J21" i="3"/>
  <c r="H23" i="3"/>
  <c r="I23" i="3" s="1"/>
  <c r="J23" i="3"/>
  <c r="H24" i="3"/>
  <c r="I24" i="3" s="1"/>
  <c r="J24" i="3"/>
  <c r="H25" i="3"/>
  <c r="I25" i="3" s="1"/>
  <c r="J25" i="3"/>
  <c r="H26" i="3"/>
  <c r="I26" i="3" s="1"/>
  <c r="J26" i="3"/>
  <c r="H27" i="3"/>
  <c r="I27" i="3" s="1"/>
  <c r="J27" i="3"/>
  <c r="H28" i="3"/>
  <c r="I28" i="3" s="1"/>
  <c r="J28" i="3"/>
  <c r="H29" i="3"/>
  <c r="I29" i="3" s="1"/>
  <c r="J29" i="3"/>
  <c r="H30" i="3"/>
  <c r="I30" i="3" s="1"/>
  <c r="J30" i="3"/>
  <c r="H31" i="3"/>
  <c r="I31" i="3" s="1"/>
  <c r="J31" i="3"/>
  <c r="H32" i="3"/>
  <c r="I32" i="3" s="1"/>
  <c r="J32" i="3"/>
  <c r="H33" i="3"/>
  <c r="I33" i="3" s="1"/>
  <c r="J33" i="3"/>
  <c r="H34" i="3"/>
  <c r="I34" i="3" s="1"/>
  <c r="J34" i="3"/>
  <c r="H35" i="3"/>
  <c r="I35" i="3" s="1"/>
  <c r="J35" i="3"/>
  <c r="H36" i="3"/>
  <c r="J36" i="3"/>
  <c r="R35" i="3" l="1"/>
  <c r="R34" i="3"/>
  <c r="R33" i="3"/>
  <c r="I36" i="3"/>
  <c r="R32" i="3"/>
  <c r="R31" i="3"/>
  <c r="R30" i="3"/>
  <c r="R29" i="3"/>
  <c r="R28" i="3"/>
  <c r="R27" i="3"/>
  <c r="R26" i="3"/>
  <c r="R25" i="3"/>
  <c r="R24" i="3"/>
  <c r="R23" i="3"/>
  <c r="R21" i="3"/>
  <c r="R20" i="3"/>
  <c r="R19" i="3"/>
  <c r="R18" i="3"/>
  <c r="R14" i="3"/>
  <c r="R13" i="3"/>
  <c r="R36" i="3" l="1"/>
  <c r="Y9" i="6" l="1"/>
  <c r="I28" i="9" l="1"/>
  <c r="J28" i="9" s="1"/>
  <c r="I45" i="9"/>
  <c r="I44" i="9"/>
  <c r="I43" i="9"/>
  <c r="I42" i="9"/>
  <c r="I41" i="9"/>
  <c r="I40" i="9"/>
  <c r="I39" i="9"/>
  <c r="I38" i="9"/>
  <c r="I37" i="9"/>
  <c r="I36" i="9"/>
  <c r="I35" i="9"/>
  <c r="I34" i="9"/>
  <c r="I33" i="9"/>
  <c r="I32" i="9"/>
  <c r="I31" i="9"/>
  <c r="I30" i="9"/>
  <c r="I29" i="9"/>
  <c r="I24" i="9"/>
  <c r="I23" i="9"/>
  <c r="I22" i="9"/>
  <c r="I21" i="9"/>
  <c r="I20" i="9"/>
  <c r="I19" i="9"/>
  <c r="I18" i="9"/>
  <c r="I17" i="9"/>
  <c r="I16" i="9"/>
  <c r="I15" i="9"/>
  <c r="I14" i="9"/>
  <c r="I13" i="9"/>
  <c r="I12" i="9"/>
  <c r="I11" i="9"/>
  <c r="I10" i="9"/>
  <c r="I8" i="9"/>
  <c r="I26" i="9" s="1"/>
  <c r="I7" i="9"/>
  <c r="I25" i="9" s="1"/>
  <c r="I9" i="9"/>
  <c r="I27" i="9" l="1"/>
  <c r="I46" i="9"/>
  <c r="F7" i="10"/>
  <c r="S15" i="8"/>
  <c r="T15" i="8"/>
  <c r="U15" i="8"/>
  <c r="V15" i="8"/>
  <c r="W15" i="8"/>
  <c r="X15" i="8"/>
  <c r="Z15" i="8"/>
  <c r="AA15" i="8"/>
  <c r="AB15" i="8"/>
  <c r="BD15" i="8" s="1"/>
  <c r="AC15" i="8"/>
  <c r="AD15" i="8"/>
  <c r="AE15" i="8"/>
  <c r="BG15" i="8" s="1"/>
  <c r="S16" i="8"/>
  <c r="T16" i="8"/>
  <c r="U16" i="8"/>
  <c r="V16" i="8"/>
  <c r="W16" i="8"/>
  <c r="X16" i="8"/>
  <c r="Z16" i="8"/>
  <c r="AA16" i="8"/>
  <c r="BC16" i="8" s="1"/>
  <c r="AB16" i="8"/>
  <c r="AC16" i="8"/>
  <c r="AD16" i="8"/>
  <c r="AE16" i="8"/>
  <c r="S17" i="8"/>
  <c r="T17" i="8"/>
  <c r="U17" i="8"/>
  <c r="V17" i="8"/>
  <c r="W17" i="8"/>
  <c r="X17" i="8"/>
  <c r="Z17" i="8"/>
  <c r="AA17" i="8"/>
  <c r="BC17" i="8" s="1"/>
  <c r="AB17" i="8"/>
  <c r="AC17" i="8"/>
  <c r="AD17" i="8"/>
  <c r="AE17" i="8"/>
  <c r="S18" i="8"/>
  <c r="T18" i="8"/>
  <c r="U18" i="8"/>
  <c r="V18" i="8"/>
  <c r="W18" i="8"/>
  <c r="X18" i="8"/>
  <c r="Z18" i="8"/>
  <c r="AA18" i="8"/>
  <c r="AB18" i="8"/>
  <c r="AC18" i="8"/>
  <c r="AD18" i="8"/>
  <c r="AE18" i="8"/>
  <c r="S19" i="8"/>
  <c r="T19" i="8"/>
  <c r="U19" i="8"/>
  <c r="V19" i="8"/>
  <c r="W19" i="8"/>
  <c r="X19" i="8"/>
  <c r="Z19" i="8"/>
  <c r="AA19" i="8"/>
  <c r="BC19" i="8" s="1"/>
  <c r="AB19" i="8"/>
  <c r="AC19" i="8"/>
  <c r="AD19" i="8"/>
  <c r="AE19" i="8"/>
  <c r="S20" i="8"/>
  <c r="T20" i="8"/>
  <c r="U20" i="8"/>
  <c r="V20" i="8"/>
  <c r="W20" i="8"/>
  <c r="X20" i="8"/>
  <c r="Z20" i="8"/>
  <c r="AA20" i="8"/>
  <c r="AB20" i="8"/>
  <c r="AC20" i="8"/>
  <c r="AD20" i="8"/>
  <c r="AE20" i="8"/>
  <c r="S21" i="8"/>
  <c r="T21" i="8"/>
  <c r="U21" i="8"/>
  <c r="V21" i="8"/>
  <c r="W21" i="8"/>
  <c r="X21" i="8"/>
  <c r="Z21" i="8"/>
  <c r="AA21" i="8"/>
  <c r="AB21" i="8"/>
  <c r="AC21" i="8"/>
  <c r="AD21" i="8"/>
  <c r="AE21" i="8"/>
  <c r="S22" i="8"/>
  <c r="T22" i="8"/>
  <c r="U22" i="8"/>
  <c r="V22" i="8"/>
  <c r="W22" i="8"/>
  <c r="X22" i="8"/>
  <c r="Z22" i="8"/>
  <c r="AA22" i="8"/>
  <c r="AB22" i="8"/>
  <c r="AC22" i="8"/>
  <c r="AD22" i="8"/>
  <c r="AE22" i="8"/>
  <c r="S23" i="8"/>
  <c r="T23" i="8"/>
  <c r="U23" i="8"/>
  <c r="V23" i="8"/>
  <c r="W23" i="8"/>
  <c r="X23" i="8"/>
  <c r="Z23" i="8"/>
  <c r="AA23" i="8"/>
  <c r="AB23" i="8"/>
  <c r="AC23" i="8"/>
  <c r="AD23" i="8"/>
  <c r="AE23" i="8"/>
  <c r="S24" i="8"/>
  <c r="T24" i="8"/>
  <c r="U24" i="8"/>
  <c r="V24" i="8"/>
  <c r="W24" i="8"/>
  <c r="X24" i="8"/>
  <c r="Z24" i="8"/>
  <c r="AA24" i="8"/>
  <c r="AB24" i="8"/>
  <c r="AC24" i="8"/>
  <c r="AD24" i="8"/>
  <c r="AE24" i="8"/>
  <c r="S25" i="8"/>
  <c r="T25" i="8"/>
  <c r="U25" i="8"/>
  <c r="V25" i="8"/>
  <c r="W25" i="8"/>
  <c r="X25" i="8"/>
  <c r="Z25" i="8"/>
  <c r="AA25" i="8"/>
  <c r="BC25" i="8" s="1"/>
  <c r="AB25" i="8"/>
  <c r="AC25" i="8"/>
  <c r="AD25" i="8"/>
  <c r="AE25" i="8"/>
  <c r="S26" i="8"/>
  <c r="T26" i="8"/>
  <c r="U26" i="8"/>
  <c r="V26" i="8"/>
  <c r="W26" i="8"/>
  <c r="X26" i="8"/>
  <c r="Z26" i="8"/>
  <c r="AA26" i="8"/>
  <c r="AB26" i="8"/>
  <c r="AC26" i="8"/>
  <c r="AD26" i="8"/>
  <c r="AE26" i="8"/>
  <c r="S27" i="8"/>
  <c r="T27" i="8"/>
  <c r="U27" i="8"/>
  <c r="V27" i="8"/>
  <c r="W27" i="8"/>
  <c r="X27" i="8"/>
  <c r="Z27" i="8"/>
  <c r="AA27" i="8"/>
  <c r="AB27" i="8"/>
  <c r="AC27" i="8"/>
  <c r="AD27" i="8"/>
  <c r="AE27" i="8"/>
  <c r="S28" i="8"/>
  <c r="T28" i="8"/>
  <c r="U28" i="8"/>
  <c r="V28" i="8"/>
  <c r="W28" i="8"/>
  <c r="X28" i="8"/>
  <c r="Z28" i="8"/>
  <c r="AA28" i="8"/>
  <c r="AB28" i="8"/>
  <c r="AC28" i="8"/>
  <c r="AD28" i="8"/>
  <c r="AE28" i="8"/>
  <c r="S29" i="8"/>
  <c r="T29" i="8"/>
  <c r="U29" i="8"/>
  <c r="V29" i="8"/>
  <c r="W29" i="8"/>
  <c r="X29" i="8"/>
  <c r="Z29" i="8"/>
  <c r="AA29" i="8"/>
  <c r="BC29" i="8" s="1"/>
  <c r="AB29" i="8"/>
  <c r="AC29" i="8"/>
  <c r="AD29" i="8"/>
  <c r="AE29" i="8"/>
  <c r="S30" i="8"/>
  <c r="T30" i="8"/>
  <c r="U30" i="8"/>
  <c r="V30" i="8"/>
  <c r="W30" i="8"/>
  <c r="X30" i="8"/>
  <c r="Z30" i="8"/>
  <c r="AA30" i="8"/>
  <c r="AB30" i="8"/>
  <c r="AC30" i="8"/>
  <c r="AD30" i="8"/>
  <c r="AE30" i="8"/>
  <c r="S31" i="8"/>
  <c r="T31" i="8"/>
  <c r="U31" i="8"/>
  <c r="V31" i="8"/>
  <c r="W31" i="8"/>
  <c r="X31" i="8"/>
  <c r="Z31" i="8"/>
  <c r="AA31" i="8"/>
  <c r="AB31" i="8"/>
  <c r="AC31" i="8"/>
  <c r="AD31" i="8"/>
  <c r="AE31" i="8"/>
  <c r="S32" i="8"/>
  <c r="T32" i="8"/>
  <c r="U32" i="8"/>
  <c r="V32" i="8"/>
  <c r="W32" i="8"/>
  <c r="X32" i="8"/>
  <c r="Z32" i="8"/>
  <c r="AA32" i="8"/>
  <c r="AB32" i="8"/>
  <c r="AC32" i="8"/>
  <c r="AD32" i="8"/>
  <c r="AE32" i="8"/>
  <c r="BG32" i="8" s="1"/>
  <c r="S33" i="8"/>
  <c r="T33" i="8"/>
  <c r="U33" i="8"/>
  <c r="V33" i="8"/>
  <c r="W33" i="8"/>
  <c r="X33" i="8"/>
  <c r="Z33" i="8"/>
  <c r="AA33" i="8"/>
  <c r="AB33" i="8"/>
  <c r="AC33" i="8"/>
  <c r="AD33" i="8"/>
  <c r="AE33" i="8"/>
  <c r="S34" i="8"/>
  <c r="T34" i="8"/>
  <c r="U34" i="8"/>
  <c r="V34" i="8"/>
  <c r="W34" i="8"/>
  <c r="X34" i="8"/>
  <c r="Z34" i="8"/>
  <c r="AA34" i="8"/>
  <c r="AB34" i="8"/>
  <c r="AC34" i="8"/>
  <c r="AD34" i="8"/>
  <c r="AE34" i="8"/>
  <c r="S35" i="8"/>
  <c r="T35" i="8"/>
  <c r="U35" i="8"/>
  <c r="V35" i="8"/>
  <c r="W35" i="8"/>
  <c r="X35" i="8"/>
  <c r="Z35" i="8"/>
  <c r="AA35" i="8"/>
  <c r="BC35" i="8" s="1"/>
  <c r="AB35" i="8"/>
  <c r="AC35" i="8"/>
  <c r="AD35" i="8"/>
  <c r="AE35" i="8"/>
  <c r="S36" i="8"/>
  <c r="T36" i="8"/>
  <c r="U36" i="8"/>
  <c r="V36" i="8"/>
  <c r="W36" i="8"/>
  <c r="X36" i="8"/>
  <c r="Z36" i="8"/>
  <c r="AA36" i="8"/>
  <c r="AB36" i="8"/>
  <c r="AC36" i="8"/>
  <c r="AD36" i="8"/>
  <c r="AE36" i="8"/>
  <c r="S37" i="8"/>
  <c r="T37" i="8"/>
  <c r="U37" i="8"/>
  <c r="V37" i="8"/>
  <c r="W37" i="8"/>
  <c r="X37" i="8"/>
  <c r="Z37" i="8"/>
  <c r="AA37" i="8"/>
  <c r="AB37" i="8"/>
  <c r="AC37" i="8"/>
  <c r="AD37" i="8"/>
  <c r="AE37" i="8"/>
  <c r="CR8" i="7"/>
  <c r="D16" i="6"/>
  <c r="J16" i="6"/>
  <c r="Q16" i="6"/>
  <c r="AU16" i="6" s="1"/>
  <c r="R16" i="6"/>
  <c r="S16" i="6"/>
  <c r="T16" i="6"/>
  <c r="U16" i="6"/>
  <c r="AY16" i="6" s="1"/>
  <c r="W16" i="6"/>
  <c r="X16" i="6"/>
  <c r="Y16" i="6"/>
  <c r="Z16" i="6"/>
  <c r="AA16" i="6"/>
  <c r="AB16" i="6"/>
  <c r="AH16" i="6"/>
  <c r="AN16" i="6"/>
  <c r="AV16" i="6"/>
  <c r="AW16" i="6"/>
  <c r="AX16" i="6"/>
  <c r="D17" i="6"/>
  <c r="J17" i="6"/>
  <c r="Q17" i="6"/>
  <c r="AU17" i="6" s="1"/>
  <c r="R17" i="6"/>
  <c r="S17" i="6"/>
  <c r="T17" i="6"/>
  <c r="U17" i="6"/>
  <c r="W17" i="6"/>
  <c r="X17" i="6"/>
  <c r="Y17" i="6"/>
  <c r="Z17" i="6"/>
  <c r="AA17" i="6"/>
  <c r="AB17" i="6"/>
  <c r="AH17" i="6"/>
  <c r="AN17" i="6"/>
  <c r="D18" i="6"/>
  <c r="J18" i="6"/>
  <c r="Q18" i="6"/>
  <c r="R18" i="6"/>
  <c r="S18" i="6"/>
  <c r="T18" i="6"/>
  <c r="U18" i="6"/>
  <c r="W18" i="6"/>
  <c r="X18" i="6"/>
  <c r="Y18" i="6"/>
  <c r="Z18" i="6"/>
  <c r="AA18" i="6"/>
  <c r="AB18" i="6"/>
  <c r="AH18" i="6"/>
  <c r="AN18" i="6"/>
  <c r="D19" i="6"/>
  <c r="J19" i="6"/>
  <c r="Q19" i="6"/>
  <c r="R19" i="6"/>
  <c r="S19" i="6"/>
  <c r="T19" i="6"/>
  <c r="U19" i="6"/>
  <c r="W19" i="6"/>
  <c r="X19" i="6"/>
  <c r="Y19" i="6"/>
  <c r="Z19" i="6"/>
  <c r="AA19" i="6"/>
  <c r="AB19" i="6"/>
  <c r="AH19" i="6"/>
  <c r="AN19" i="6"/>
  <c r="D20" i="6"/>
  <c r="J20" i="6"/>
  <c r="Q20" i="6"/>
  <c r="R20" i="6"/>
  <c r="S20" i="6"/>
  <c r="T20" i="6"/>
  <c r="U20" i="6"/>
  <c r="W20" i="6"/>
  <c r="X20" i="6"/>
  <c r="Y20" i="6"/>
  <c r="Z20" i="6"/>
  <c r="AA20" i="6"/>
  <c r="AB20" i="6"/>
  <c r="AH20" i="6"/>
  <c r="AN20" i="6"/>
  <c r="D21" i="6"/>
  <c r="J21" i="6"/>
  <c r="Q21" i="6"/>
  <c r="R21" i="6"/>
  <c r="S21" i="6"/>
  <c r="T21" i="6"/>
  <c r="U21" i="6"/>
  <c r="W21" i="6"/>
  <c r="X21" i="6"/>
  <c r="Y21" i="6"/>
  <c r="Z21" i="6"/>
  <c r="AA21" i="6"/>
  <c r="AB21" i="6"/>
  <c r="AH21" i="6"/>
  <c r="AN21" i="6"/>
  <c r="D22" i="6"/>
  <c r="J22" i="6"/>
  <c r="Q22" i="6"/>
  <c r="R22" i="6"/>
  <c r="S22" i="6"/>
  <c r="T22" i="6"/>
  <c r="U22" i="6"/>
  <c r="W22" i="6"/>
  <c r="X22" i="6"/>
  <c r="Y22" i="6"/>
  <c r="Z22" i="6"/>
  <c r="AA22" i="6"/>
  <c r="AB22" i="6"/>
  <c r="AH22" i="6"/>
  <c r="AN22" i="6"/>
  <c r="D23" i="6"/>
  <c r="J23" i="6"/>
  <c r="Q23" i="6"/>
  <c r="R23" i="6"/>
  <c r="S23" i="6"/>
  <c r="T23" i="6"/>
  <c r="U23" i="6"/>
  <c r="W23" i="6"/>
  <c r="X23" i="6"/>
  <c r="Y23" i="6"/>
  <c r="AW23" i="6" s="1"/>
  <c r="Z23" i="6"/>
  <c r="AA23" i="6"/>
  <c r="AY23" i="6" s="1"/>
  <c r="AB23" i="6"/>
  <c r="AH23" i="6"/>
  <c r="AN23" i="6"/>
  <c r="AU23" i="6"/>
  <c r="D24" i="6"/>
  <c r="J24" i="6"/>
  <c r="Q24" i="6"/>
  <c r="R24" i="6"/>
  <c r="S24" i="6"/>
  <c r="T24" i="6"/>
  <c r="U24" i="6"/>
  <c r="W24" i="6"/>
  <c r="X24" i="6"/>
  <c r="Y24" i="6"/>
  <c r="Z24" i="6"/>
  <c r="AA24" i="6"/>
  <c r="AB24" i="6"/>
  <c r="AH24" i="6"/>
  <c r="AN24" i="6"/>
  <c r="D25" i="6"/>
  <c r="J25" i="6"/>
  <c r="Q25" i="6"/>
  <c r="R25" i="6"/>
  <c r="S25" i="6"/>
  <c r="T25" i="6"/>
  <c r="U25" i="6"/>
  <c r="W25" i="6"/>
  <c r="X25" i="6"/>
  <c r="AV25" i="6" s="1"/>
  <c r="Y25" i="6"/>
  <c r="Z25" i="6"/>
  <c r="AX25" i="6" s="1"/>
  <c r="AA25" i="6"/>
  <c r="AB25" i="6"/>
  <c r="AH25" i="6"/>
  <c r="AN25" i="6"/>
  <c r="D26" i="6"/>
  <c r="J26" i="6"/>
  <c r="Q26" i="6"/>
  <c r="R26" i="6"/>
  <c r="S26" i="6"/>
  <c r="T26" i="6"/>
  <c r="U26" i="6"/>
  <c r="W26" i="6"/>
  <c r="X26" i="6"/>
  <c r="Y26" i="6"/>
  <c r="Z26" i="6"/>
  <c r="AA26" i="6"/>
  <c r="AB26" i="6"/>
  <c r="AH26" i="6"/>
  <c r="AN26" i="6"/>
  <c r="AV26" i="6"/>
  <c r="D27" i="6"/>
  <c r="J27" i="6"/>
  <c r="Q27" i="6"/>
  <c r="R27" i="6"/>
  <c r="S27" i="6"/>
  <c r="T27" i="6"/>
  <c r="U27" i="6"/>
  <c r="W27" i="6"/>
  <c r="X27" i="6"/>
  <c r="Y27" i="6"/>
  <c r="AW27" i="6" s="1"/>
  <c r="Z27" i="6"/>
  <c r="AA27" i="6"/>
  <c r="AB27" i="6"/>
  <c r="AH27" i="6"/>
  <c r="AN27" i="6"/>
  <c r="D28" i="6"/>
  <c r="J28" i="6"/>
  <c r="Q28" i="6"/>
  <c r="R28" i="6"/>
  <c r="S28" i="6"/>
  <c r="T28" i="6"/>
  <c r="AX28" i="6" s="1"/>
  <c r="U28" i="6"/>
  <c r="W28" i="6"/>
  <c r="X28" i="6"/>
  <c r="AV28" i="6" s="1"/>
  <c r="Y28" i="6"/>
  <c r="Z28" i="6"/>
  <c r="AA28" i="6"/>
  <c r="AB28" i="6"/>
  <c r="AH28" i="6"/>
  <c r="AN28" i="6"/>
  <c r="D29" i="6"/>
  <c r="J29" i="6"/>
  <c r="Q29" i="6"/>
  <c r="R29" i="6"/>
  <c r="S29" i="6"/>
  <c r="T29" i="6"/>
  <c r="AX29" i="6" s="1"/>
  <c r="U29" i="6"/>
  <c r="W29" i="6"/>
  <c r="X29" i="6"/>
  <c r="Y29" i="6"/>
  <c r="AW29" i="6" s="1"/>
  <c r="Z29" i="6"/>
  <c r="AA29" i="6"/>
  <c r="AY29" i="6" s="1"/>
  <c r="AB29" i="6"/>
  <c r="AH29" i="6"/>
  <c r="AN29" i="6"/>
  <c r="AU29" i="6"/>
  <c r="D30" i="6"/>
  <c r="J30" i="6"/>
  <c r="Q30" i="6"/>
  <c r="R30" i="6"/>
  <c r="S30" i="6"/>
  <c r="T30" i="6"/>
  <c r="U30" i="6"/>
  <c r="W30" i="6"/>
  <c r="X30" i="6"/>
  <c r="AV30" i="6" s="1"/>
  <c r="Y30" i="6"/>
  <c r="Z30" i="6"/>
  <c r="AA30" i="6"/>
  <c r="AB30" i="6"/>
  <c r="AH30" i="6"/>
  <c r="AN30" i="6"/>
  <c r="D31" i="6"/>
  <c r="J31" i="6"/>
  <c r="Q31" i="6"/>
  <c r="R31" i="6"/>
  <c r="S31" i="6"/>
  <c r="AW31" i="6" s="1"/>
  <c r="T31" i="6"/>
  <c r="U31" i="6"/>
  <c r="W31" i="6"/>
  <c r="X31" i="6"/>
  <c r="Y31" i="6"/>
  <c r="Z31" i="6"/>
  <c r="AA31" i="6"/>
  <c r="AB31" i="6"/>
  <c r="AH31" i="6"/>
  <c r="AN31" i="6"/>
  <c r="D32" i="6"/>
  <c r="J32" i="6"/>
  <c r="Q32" i="6"/>
  <c r="R32" i="6"/>
  <c r="S32" i="6"/>
  <c r="T32" i="6"/>
  <c r="U32" i="6"/>
  <c r="W32" i="6"/>
  <c r="X32" i="6"/>
  <c r="AV32" i="6" s="1"/>
  <c r="Y32" i="6"/>
  <c r="Z32" i="6"/>
  <c r="AA32" i="6"/>
  <c r="AB32" i="6"/>
  <c r="AH32" i="6"/>
  <c r="AN32" i="6"/>
  <c r="D33" i="6"/>
  <c r="J33" i="6"/>
  <c r="Q33" i="6"/>
  <c r="R33" i="6"/>
  <c r="S33" i="6"/>
  <c r="AW33" i="6" s="1"/>
  <c r="T33" i="6"/>
  <c r="AX33" i="6" s="1"/>
  <c r="U33" i="6"/>
  <c r="W33" i="6"/>
  <c r="X33" i="6"/>
  <c r="Y33" i="6"/>
  <c r="Z33" i="6"/>
  <c r="AA33" i="6"/>
  <c r="AB33" i="6"/>
  <c r="AH33" i="6"/>
  <c r="AN33" i="6"/>
  <c r="D34" i="6"/>
  <c r="J34" i="6"/>
  <c r="Q34" i="6"/>
  <c r="R34" i="6"/>
  <c r="S34" i="6"/>
  <c r="T34" i="6"/>
  <c r="U34" i="6"/>
  <c r="W34" i="6"/>
  <c r="X34" i="6"/>
  <c r="AV34" i="6" s="1"/>
  <c r="Y34" i="6"/>
  <c r="Z34" i="6"/>
  <c r="AA34" i="6"/>
  <c r="AB34" i="6"/>
  <c r="AH34" i="6"/>
  <c r="AN34" i="6"/>
  <c r="D35" i="6"/>
  <c r="J35" i="6"/>
  <c r="Q35" i="6"/>
  <c r="R35" i="6"/>
  <c r="S35" i="6"/>
  <c r="AW35" i="6" s="1"/>
  <c r="T35" i="6"/>
  <c r="U35" i="6"/>
  <c r="W35" i="6"/>
  <c r="X35" i="6"/>
  <c r="Y35" i="6"/>
  <c r="Z35" i="6"/>
  <c r="AA35" i="6"/>
  <c r="AB35" i="6"/>
  <c r="AH35" i="6"/>
  <c r="AN35" i="6"/>
  <c r="D36" i="6"/>
  <c r="J36" i="6"/>
  <c r="Q36" i="6"/>
  <c r="R36" i="6"/>
  <c r="S36" i="6"/>
  <c r="T36" i="6"/>
  <c r="U36" i="6"/>
  <c r="W36" i="6"/>
  <c r="X36" i="6"/>
  <c r="AV36" i="6" s="1"/>
  <c r="Y36" i="6"/>
  <c r="Z36" i="6"/>
  <c r="AA36" i="6"/>
  <c r="AB36" i="6"/>
  <c r="AH36" i="6"/>
  <c r="AN36" i="6"/>
  <c r="D37" i="6"/>
  <c r="J37" i="6"/>
  <c r="Q37" i="6"/>
  <c r="AU37" i="6" s="1"/>
  <c r="R37" i="6"/>
  <c r="S37" i="6"/>
  <c r="T37" i="6"/>
  <c r="U37" i="6"/>
  <c r="W37" i="6"/>
  <c r="X37" i="6"/>
  <c r="Y37" i="6"/>
  <c r="AW37" i="6" s="1"/>
  <c r="Z37" i="6"/>
  <c r="AA37" i="6"/>
  <c r="AB37" i="6"/>
  <c r="AH37" i="6"/>
  <c r="AN37" i="6"/>
  <c r="D38" i="6"/>
  <c r="J38" i="6"/>
  <c r="Q38" i="6"/>
  <c r="R38" i="6"/>
  <c r="S38" i="6"/>
  <c r="T38" i="6"/>
  <c r="U38" i="6"/>
  <c r="W38" i="6"/>
  <c r="X38" i="6"/>
  <c r="AV38" i="6" s="1"/>
  <c r="Y38" i="6"/>
  <c r="Z38" i="6"/>
  <c r="AA38" i="6"/>
  <c r="AB38" i="6"/>
  <c r="AH38" i="6"/>
  <c r="AN38" i="6"/>
  <c r="AV29" i="6" l="1"/>
  <c r="AY37" i="6"/>
  <c r="AV37" i="6"/>
  <c r="AV35" i="6"/>
  <c r="AV33" i="6"/>
  <c r="AX27" i="6"/>
  <c r="AV24" i="6"/>
  <c r="AV19" i="6"/>
  <c r="R37" i="8"/>
  <c r="R36" i="8"/>
  <c r="R35" i="8"/>
  <c r="R34" i="8"/>
  <c r="R33" i="8"/>
  <c r="BE19" i="8"/>
  <c r="BE17" i="8"/>
  <c r="BE16" i="8"/>
  <c r="R32" i="8"/>
  <c r="R31" i="8"/>
  <c r="R30" i="8"/>
  <c r="R29" i="8"/>
  <c r="R28" i="8"/>
  <c r="R27" i="8"/>
  <c r="R26" i="8"/>
  <c r="R25" i="8"/>
  <c r="R24" i="8"/>
  <c r="R23" i="8"/>
  <c r="R22" i="8"/>
  <c r="R21" i="8"/>
  <c r="R20" i="8"/>
  <c r="R19" i="8"/>
  <c r="R18" i="8"/>
  <c r="R17" i="8"/>
  <c r="R16" i="8"/>
  <c r="R15" i="8"/>
  <c r="AX34" i="6"/>
  <c r="AV27" i="6"/>
  <c r="AV21" i="6"/>
  <c r="Y37" i="8"/>
  <c r="Y36" i="8"/>
  <c r="Y35" i="8"/>
  <c r="Y34" i="8"/>
  <c r="Y33" i="8"/>
  <c r="AX37" i="6"/>
  <c r="AX36" i="6"/>
  <c r="AX35" i="6"/>
  <c r="Y32" i="8"/>
  <c r="Y31" i="8"/>
  <c r="BF30" i="8"/>
  <c r="Y30" i="8"/>
  <c r="Y29" i="8"/>
  <c r="Y28" i="8"/>
  <c r="Y27" i="8"/>
  <c r="Y26" i="8"/>
  <c r="Y25" i="8"/>
  <c r="Y24" i="8"/>
  <c r="Y23" i="8"/>
  <c r="Y22" i="8"/>
  <c r="Y21" i="8"/>
  <c r="Y20" i="8"/>
  <c r="Y19" i="8"/>
  <c r="Y18" i="8"/>
  <c r="Y17" i="8"/>
  <c r="Y16" i="8"/>
  <c r="BF15" i="8"/>
  <c r="BB15" i="8"/>
  <c r="Y15" i="8"/>
  <c r="BD28" i="8"/>
  <c r="BD36" i="8"/>
  <c r="BD34" i="8"/>
  <c r="BC33" i="8"/>
  <c r="BE31" i="8"/>
  <c r="BE15" i="8"/>
  <c r="BC15" i="8"/>
  <c r="BG28" i="8"/>
  <c r="BB30" i="8"/>
  <c r="BG36" i="8"/>
  <c r="BG34" i="8"/>
  <c r="BB28" i="8"/>
  <c r="BF27" i="8"/>
  <c r="BB27" i="8"/>
  <c r="BD26" i="8"/>
  <c r="BC37" i="8"/>
  <c r="BE35" i="8"/>
  <c r="BF34" i="8"/>
  <c r="BB34" i="8"/>
  <c r="BD32" i="8"/>
  <c r="BC31" i="8"/>
  <c r="BG30" i="8"/>
  <c r="BD30" i="8"/>
  <c r="BG29" i="8"/>
  <c r="BF29" i="8"/>
  <c r="BD29" i="8"/>
  <c r="BF28" i="8"/>
  <c r="BC28" i="8"/>
  <c r="BG26" i="8"/>
  <c r="BC24" i="8"/>
  <c r="BE20" i="8"/>
  <c r="BC20" i="8"/>
  <c r="BE18" i="8"/>
  <c r="BC18" i="8"/>
  <c r="BG16" i="8"/>
  <c r="BF16" i="8"/>
  <c r="BD16" i="8"/>
  <c r="BG27" i="8"/>
  <c r="BD27" i="8"/>
  <c r="BE27" i="8"/>
  <c r="BC27" i="8"/>
  <c r="BE25" i="8"/>
  <c r="BE24" i="8"/>
  <c r="BE23" i="8"/>
  <c r="BC23" i="8"/>
  <c r="BE21" i="8"/>
  <c r="BC21" i="8"/>
  <c r="AX32" i="6"/>
  <c r="AX31" i="6"/>
  <c r="AV31" i="6"/>
  <c r="AX30" i="6"/>
  <c r="AY28" i="6"/>
  <c r="AW28" i="6"/>
  <c r="AU27" i="6"/>
  <c r="AX38" i="6"/>
  <c r="AX23" i="6"/>
  <c r="V38" i="6"/>
  <c r="V36" i="6"/>
  <c r="V34" i="6"/>
  <c r="V32" i="6"/>
  <c r="V30" i="6"/>
  <c r="AY27" i="6"/>
  <c r="AY25" i="6"/>
  <c r="AW25" i="6"/>
  <c r="AU25" i="6"/>
  <c r="AY24" i="6"/>
  <c r="AW24" i="6"/>
  <c r="AY38" i="6"/>
  <c r="AW38" i="6"/>
  <c r="V37" i="6"/>
  <c r="AY36" i="6"/>
  <c r="AW36" i="6"/>
  <c r="V35" i="6"/>
  <c r="AY35" i="6"/>
  <c r="AU35" i="6"/>
  <c r="AY34" i="6"/>
  <c r="AW34" i="6"/>
  <c r="V33" i="6"/>
  <c r="AY33" i="6"/>
  <c r="AU33" i="6"/>
  <c r="AT33" i="6" s="1"/>
  <c r="AY32" i="6"/>
  <c r="AW32" i="6"/>
  <c r="V31" i="6"/>
  <c r="AY31" i="6"/>
  <c r="AU31" i="6"/>
  <c r="AT31" i="6" s="1"/>
  <c r="AY30" i="6"/>
  <c r="AW30" i="6"/>
  <c r="V29" i="6"/>
  <c r="V28" i="6"/>
  <c r="V26" i="6"/>
  <c r="AX26" i="6"/>
  <c r="V24" i="6"/>
  <c r="AX24" i="6"/>
  <c r="AV23" i="6"/>
  <c r="AY26" i="6"/>
  <c r="AW26" i="6"/>
  <c r="AX20" i="6"/>
  <c r="AT37" i="6"/>
  <c r="AT25" i="6"/>
  <c r="AX22" i="6"/>
  <c r="AV22" i="6"/>
  <c r="AT35" i="6"/>
  <c r="AT27" i="6"/>
  <c r="P36" i="6"/>
  <c r="P32" i="6"/>
  <c r="AT29" i="6"/>
  <c r="P28" i="6"/>
  <c r="P24" i="6"/>
  <c r="P38" i="6"/>
  <c r="P34" i="6"/>
  <c r="P30" i="6"/>
  <c r="P27" i="6"/>
  <c r="P26" i="6"/>
  <c r="P25" i="6"/>
  <c r="AU24" i="6"/>
  <c r="AT24" i="6" s="1"/>
  <c r="P23" i="6"/>
  <c r="AY17" i="6"/>
  <c r="BG37" i="8"/>
  <c r="BF37" i="8"/>
  <c r="BD37" i="8"/>
  <c r="BE36" i="8"/>
  <c r="BC36" i="8"/>
  <c r="BE33" i="8"/>
  <c r="BF32" i="8"/>
  <c r="BB32" i="8"/>
  <c r="BG31" i="8"/>
  <c r="BF31" i="8"/>
  <c r="BD31" i="8"/>
  <c r="BE30" i="8"/>
  <c r="BC30" i="8"/>
  <c r="BE29" i="8"/>
  <c r="BE26" i="8"/>
  <c r="BG25" i="8"/>
  <c r="BF25" i="8"/>
  <c r="BD25" i="8"/>
  <c r="BB25" i="8"/>
  <c r="BE37" i="8"/>
  <c r="BF36" i="8"/>
  <c r="BB36" i="8"/>
  <c r="BG35" i="8"/>
  <c r="BF35" i="8"/>
  <c r="BD35" i="8"/>
  <c r="BE34" i="8"/>
  <c r="BC34" i="8"/>
  <c r="BG33" i="8"/>
  <c r="BF33" i="8"/>
  <c r="BD33" i="8"/>
  <c r="BE32" i="8"/>
  <c r="BC32" i="8"/>
  <c r="BF26" i="8"/>
  <c r="BB26" i="8"/>
  <c r="BE28" i="8"/>
  <c r="BE22" i="8"/>
  <c r="BC22" i="8"/>
  <c r="BB16" i="8"/>
  <c r="BA16" i="8" s="1"/>
  <c r="BG24" i="8"/>
  <c r="BF24" i="8"/>
  <c r="BD24" i="8"/>
  <c r="BB24" i="8"/>
  <c r="BC26" i="8"/>
  <c r="AT23" i="6"/>
  <c r="AW22" i="6"/>
  <c r="AT22" i="6" s="1"/>
  <c r="AU22" i="6"/>
  <c r="AX17" i="6"/>
  <c r="V23" i="6"/>
  <c r="AX21" i="6"/>
  <c r="AX19" i="6"/>
  <c r="AX18" i="6"/>
  <c r="AV20" i="6"/>
  <c r="AW17" i="6"/>
  <c r="BG23" i="8"/>
  <c r="BF23" i="8"/>
  <c r="BD23" i="8"/>
  <c r="BG22" i="8"/>
  <c r="BF22" i="8"/>
  <c r="BD22" i="8"/>
  <c r="BG21" i="8"/>
  <c r="BF21" i="8"/>
  <c r="BD21" i="8"/>
  <c r="BG20" i="8"/>
  <c r="BF20" i="8"/>
  <c r="BD20" i="8"/>
  <c r="BG19" i="8"/>
  <c r="BF19" i="8"/>
  <c r="BD19" i="8"/>
  <c r="BG18" i="8"/>
  <c r="BF18" i="8"/>
  <c r="BD18" i="8"/>
  <c r="BG17" i="8"/>
  <c r="BF17" i="8"/>
  <c r="BD17" i="8"/>
  <c r="BB23" i="8"/>
  <c r="BB22" i="8"/>
  <c r="BB21" i="8"/>
  <c r="BA21" i="8" s="1"/>
  <c r="BB20" i="8"/>
  <c r="BB19" i="8"/>
  <c r="BB18" i="8"/>
  <c r="BB17" i="8"/>
  <c r="BA17" i="8" s="1"/>
  <c r="AW20" i="6"/>
  <c r="AU20" i="6"/>
  <c r="AY22" i="6"/>
  <c r="V21" i="6"/>
  <c r="AY20" i="6"/>
  <c r="V19" i="6"/>
  <c r="V18" i="6"/>
  <c r="AY18" i="6"/>
  <c r="AW18" i="6"/>
  <c r="AU18" i="6"/>
  <c r="V17" i="6"/>
  <c r="AV17" i="6"/>
  <c r="AT17" i="6" s="1"/>
  <c r="V22" i="6"/>
  <c r="AY21" i="6"/>
  <c r="AW21" i="6"/>
  <c r="AU21" i="6"/>
  <c r="V20" i="6"/>
  <c r="AY19" i="6"/>
  <c r="AW19" i="6"/>
  <c r="AU19" i="6"/>
  <c r="AV18" i="6"/>
  <c r="V16" i="6"/>
  <c r="AT20" i="6"/>
  <c r="P18" i="6"/>
  <c r="AT16" i="6"/>
  <c r="P22" i="6"/>
  <c r="P21" i="6"/>
  <c r="P20" i="6"/>
  <c r="P19" i="6"/>
  <c r="P17" i="6"/>
  <c r="P16" i="6"/>
  <c r="BB37" i="8"/>
  <c r="BA37" i="8" s="1"/>
  <c r="BB35" i="8"/>
  <c r="BA35" i="8" s="1"/>
  <c r="BB33" i="8"/>
  <c r="BA33" i="8" s="1"/>
  <c r="BB31" i="8"/>
  <c r="BA31" i="8" s="1"/>
  <c r="BB29" i="8"/>
  <c r="BA29" i="8" s="1"/>
  <c r="P35" i="6"/>
  <c r="P33" i="6"/>
  <c r="P31" i="6"/>
  <c r="P29" i="6"/>
  <c r="V27" i="6"/>
  <c r="V25" i="6"/>
  <c r="P37" i="6"/>
  <c r="AU38" i="6"/>
  <c r="AT38" i="6" s="1"/>
  <c r="AU36" i="6"/>
  <c r="AT36" i="6" s="1"/>
  <c r="AU34" i="6"/>
  <c r="AT34" i="6" s="1"/>
  <c r="AU32" i="6"/>
  <c r="AT32" i="6" s="1"/>
  <c r="AU30" i="6"/>
  <c r="AT30" i="6" s="1"/>
  <c r="AU28" i="6"/>
  <c r="AT28" i="6" s="1"/>
  <c r="AU26" i="6"/>
  <c r="AT26" i="6" s="1"/>
  <c r="BA20" i="8" l="1"/>
  <c r="BA24" i="8"/>
  <c r="BA26" i="8"/>
  <c r="BA36" i="8"/>
  <c r="BA30" i="8"/>
  <c r="BA28" i="8"/>
  <c r="BA18" i="8"/>
  <c r="BA22" i="8"/>
  <c r="BA32" i="8"/>
  <c r="BA34" i="8"/>
  <c r="BA15" i="8"/>
  <c r="BA19" i="8"/>
  <c r="BA23" i="8"/>
  <c r="BA25" i="8"/>
  <c r="BA27" i="8"/>
  <c r="AT18" i="6"/>
  <c r="AT19" i="6"/>
  <c r="AT21" i="6"/>
  <c r="AV7" i="10"/>
  <c r="AU7" i="10"/>
  <c r="AT7" i="10"/>
  <c r="AS7" i="10"/>
  <c r="AR7" i="10"/>
  <c r="AQ7" i="10"/>
  <c r="AP7" i="10"/>
  <c r="AO7" i="10"/>
  <c r="AN7" i="10"/>
  <c r="AM7" i="10"/>
  <c r="AL7" i="10"/>
  <c r="AK7" i="10"/>
  <c r="AJ7" i="10"/>
  <c r="AI7" i="10"/>
  <c r="AH7" i="10"/>
  <c r="AG7" i="10"/>
  <c r="AF7" i="10"/>
  <c r="AE7" i="10"/>
  <c r="AD7" i="10"/>
  <c r="AC7" i="10"/>
  <c r="AB7" i="10"/>
  <c r="AA7" i="10"/>
  <c r="Y7" i="10"/>
  <c r="X7" i="10"/>
  <c r="W7" i="10"/>
  <c r="V7" i="10"/>
  <c r="U7" i="10"/>
  <c r="T7" i="10"/>
  <c r="S7" i="10"/>
  <c r="R7" i="10"/>
  <c r="Q7" i="10"/>
  <c r="P7" i="10"/>
  <c r="O7" i="10"/>
  <c r="N7" i="10"/>
  <c r="M7" i="10"/>
  <c r="L7" i="10"/>
  <c r="K7" i="10"/>
  <c r="J7" i="10"/>
  <c r="I7" i="10"/>
  <c r="H7" i="10"/>
  <c r="G7" i="10"/>
  <c r="E7" i="10"/>
  <c r="D7" i="10"/>
  <c r="G46" i="9"/>
  <c r="G49" i="9" s="1"/>
  <c r="G47" i="9"/>
  <c r="G48" i="9"/>
  <c r="G51" i="9" s="1"/>
  <c r="I47" i="9"/>
  <c r="J39" i="9"/>
  <c r="X10" i="8"/>
  <c r="X11" i="8"/>
  <c r="X12" i="8"/>
  <c r="X13" i="8"/>
  <c r="X14" i="8"/>
  <c r="X38" i="8"/>
  <c r="X39" i="8"/>
  <c r="X40" i="8"/>
  <c r="X41" i="8"/>
  <c r="X42" i="8"/>
  <c r="X43" i="8"/>
  <c r="X44" i="8"/>
  <c r="X45" i="8"/>
  <c r="X46" i="8"/>
  <c r="X47" i="8"/>
  <c r="X48" i="8"/>
  <c r="X49" i="8"/>
  <c r="X50" i="8"/>
  <c r="X51" i="8"/>
  <c r="X52" i="8"/>
  <c r="X53" i="8"/>
  <c r="X54" i="8"/>
  <c r="X55" i="8"/>
  <c r="X56" i="8"/>
  <c r="T10" i="8"/>
  <c r="U10" i="8"/>
  <c r="V10" i="8"/>
  <c r="W10" i="8"/>
  <c r="T11" i="8"/>
  <c r="U11" i="8"/>
  <c r="V11" i="8"/>
  <c r="W11" i="8"/>
  <c r="T12" i="8"/>
  <c r="U12" i="8"/>
  <c r="V12" i="8"/>
  <c r="W12" i="8"/>
  <c r="T13" i="8"/>
  <c r="U13" i="8"/>
  <c r="V13" i="8"/>
  <c r="W13" i="8"/>
  <c r="T14" i="8"/>
  <c r="U14" i="8"/>
  <c r="V14" i="8"/>
  <c r="W14" i="8"/>
  <c r="T38" i="8"/>
  <c r="U38" i="8"/>
  <c r="V38" i="8"/>
  <c r="W38" i="8"/>
  <c r="T39" i="8"/>
  <c r="U39" i="8"/>
  <c r="V39" i="8"/>
  <c r="W39" i="8"/>
  <c r="T40" i="8"/>
  <c r="U40" i="8"/>
  <c r="V40" i="8"/>
  <c r="W40" i="8"/>
  <c r="T41" i="8"/>
  <c r="U41" i="8"/>
  <c r="V41" i="8"/>
  <c r="W41" i="8"/>
  <c r="T42" i="8"/>
  <c r="U42" i="8"/>
  <c r="V42" i="8"/>
  <c r="W42" i="8"/>
  <c r="T43" i="8"/>
  <c r="U43" i="8"/>
  <c r="V43" i="8"/>
  <c r="W43" i="8"/>
  <c r="T44" i="8"/>
  <c r="U44" i="8"/>
  <c r="V44" i="8"/>
  <c r="W44" i="8"/>
  <c r="T45" i="8"/>
  <c r="U45" i="8"/>
  <c r="V45" i="8"/>
  <c r="W45" i="8"/>
  <c r="T46" i="8"/>
  <c r="U46" i="8"/>
  <c r="V46" i="8"/>
  <c r="W46" i="8"/>
  <c r="T47" i="8"/>
  <c r="U47" i="8"/>
  <c r="V47" i="8"/>
  <c r="W47" i="8"/>
  <c r="T48" i="8"/>
  <c r="U48" i="8"/>
  <c r="V48" i="8"/>
  <c r="W48" i="8"/>
  <c r="T49" i="8"/>
  <c r="U49" i="8"/>
  <c r="V49" i="8"/>
  <c r="W49" i="8"/>
  <c r="T50" i="8"/>
  <c r="U50" i="8"/>
  <c r="V50" i="8"/>
  <c r="W50" i="8"/>
  <c r="T51" i="8"/>
  <c r="U51" i="8"/>
  <c r="V51" i="8"/>
  <c r="W51" i="8"/>
  <c r="T52" i="8"/>
  <c r="U52" i="8"/>
  <c r="V52" i="8"/>
  <c r="W52" i="8"/>
  <c r="T53" i="8"/>
  <c r="U53" i="8"/>
  <c r="V53" i="8"/>
  <c r="W53" i="8"/>
  <c r="T54" i="8"/>
  <c r="U54" i="8"/>
  <c r="V54" i="8"/>
  <c r="W54" i="8"/>
  <c r="T55" i="8"/>
  <c r="U55" i="8"/>
  <c r="V55" i="8"/>
  <c r="W55" i="8"/>
  <c r="T56" i="8"/>
  <c r="U56" i="8"/>
  <c r="V56" i="8"/>
  <c r="W56" i="8"/>
  <c r="S11" i="8"/>
  <c r="S12" i="8"/>
  <c r="R12" i="8" s="1"/>
  <c r="S13" i="8"/>
  <c r="R13" i="8" s="1"/>
  <c r="S14" i="8"/>
  <c r="R14" i="8" s="1"/>
  <c r="S38" i="8"/>
  <c r="R38" i="8" s="1"/>
  <c r="S39" i="8"/>
  <c r="R39" i="8" s="1"/>
  <c r="S40" i="8"/>
  <c r="R40" i="8" s="1"/>
  <c r="S41" i="8"/>
  <c r="R41" i="8" s="1"/>
  <c r="S42" i="8"/>
  <c r="R42" i="8" s="1"/>
  <c r="S43" i="8"/>
  <c r="R43" i="8" s="1"/>
  <c r="S44" i="8"/>
  <c r="R44" i="8" s="1"/>
  <c r="S45" i="8"/>
  <c r="R45" i="8" s="1"/>
  <c r="S46" i="8"/>
  <c r="R46" i="8" s="1"/>
  <c r="S47" i="8"/>
  <c r="R47" i="8" s="1"/>
  <c r="S48" i="8"/>
  <c r="R48" i="8" s="1"/>
  <c r="S49" i="8"/>
  <c r="R49" i="8" s="1"/>
  <c r="S50" i="8"/>
  <c r="R50" i="8" s="1"/>
  <c r="S51" i="8"/>
  <c r="R51" i="8" s="1"/>
  <c r="S52" i="8"/>
  <c r="R52" i="8" s="1"/>
  <c r="S53" i="8"/>
  <c r="R53" i="8" s="1"/>
  <c r="S54" i="8"/>
  <c r="R54" i="8" s="1"/>
  <c r="S55" i="8"/>
  <c r="R55" i="8" s="1"/>
  <c r="S56" i="8"/>
  <c r="S10" i="8"/>
  <c r="R9" i="6"/>
  <c r="S9" i="6"/>
  <c r="T9" i="6"/>
  <c r="U9" i="6"/>
  <c r="R10" i="6"/>
  <c r="S10" i="6"/>
  <c r="T10" i="6"/>
  <c r="U10" i="6"/>
  <c r="R11" i="6"/>
  <c r="S11" i="6"/>
  <c r="T11" i="6"/>
  <c r="U11" i="6"/>
  <c r="R12" i="6"/>
  <c r="S12" i="6"/>
  <c r="T12" i="6"/>
  <c r="U12" i="6"/>
  <c r="R13" i="6"/>
  <c r="S13" i="6"/>
  <c r="T13" i="6"/>
  <c r="U13" i="6"/>
  <c r="R14" i="6"/>
  <c r="S14" i="6"/>
  <c r="T14" i="6"/>
  <c r="U14" i="6"/>
  <c r="R15" i="6"/>
  <c r="S15" i="6"/>
  <c r="T15" i="6"/>
  <c r="U15" i="6"/>
  <c r="R39" i="6"/>
  <c r="S39" i="6"/>
  <c r="T39" i="6"/>
  <c r="U39" i="6"/>
  <c r="R40" i="6"/>
  <c r="S40" i="6"/>
  <c r="T40" i="6"/>
  <c r="U40" i="6"/>
  <c r="R41" i="6"/>
  <c r="S41" i="6"/>
  <c r="T41" i="6"/>
  <c r="U41" i="6"/>
  <c r="R42" i="6"/>
  <c r="S42" i="6"/>
  <c r="T42" i="6"/>
  <c r="U42" i="6"/>
  <c r="R43" i="6"/>
  <c r="S43" i="6"/>
  <c r="T43" i="6"/>
  <c r="U43" i="6"/>
  <c r="R44" i="6"/>
  <c r="S44" i="6"/>
  <c r="T44" i="6"/>
  <c r="U44" i="6"/>
  <c r="R45" i="6"/>
  <c r="S45" i="6"/>
  <c r="T45" i="6"/>
  <c r="U45" i="6"/>
  <c r="R46" i="6"/>
  <c r="S46" i="6"/>
  <c r="T46" i="6"/>
  <c r="U46" i="6"/>
  <c r="R47" i="6"/>
  <c r="S47" i="6"/>
  <c r="T47" i="6"/>
  <c r="U47" i="6"/>
  <c r="R48" i="6"/>
  <c r="S48" i="6"/>
  <c r="T48" i="6"/>
  <c r="U48" i="6"/>
  <c r="R49" i="6"/>
  <c r="S49" i="6"/>
  <c r="T49" i="6"/>
  <c r="U49" i="6"/>
  <c r="R50" i="6"/>
  <c r="S50" i="6"/>
  <c r="T50" i="6"/>
  <c r="U50" i="6"/>
  <c r="R51" i="6"/>
  <c r="S51" i="6"/>
  <c r="T51" i="6"/>
  <c r="U51" i="6"/>
  <c r="R52" i="6"/>
  <c r="S52" i="6"/>
  <c r="T52" i="6"/>
  <c r="U52" i="6"/>
  <c r="R53" i="6"/>
  <c r="S53" i="6"/>
  <c r="T53" i="6"/>
  <c r="U53" i="6"/>
  <c r="R54" i="6"/>
  <c r="S54" i="6"/>
  <c r="T54" i="6"/>
  <c r="U54" i="6"/>
  <c r="R55" i="6"/>
  <c r="S55" i="6"/>
  <c r="T55" i="6"/>
  <c r="U55" i="6"/>
  <c r="Q10" i="6"/>
  <c r="Q11" i="6"/>
  <c r="P11" i="6" s="1"/>
  <c r="Q12" i="6"/>
  <c r="Q13" i="6"/>
  <c r="Q14" i="6"/>
  <c r="Q15" i="6"/>
  <c r="Q39" i="6"/>
  <c r="P39" i="6" s="1"/>
  <c r="Q40" i="6"/>
  <c r="Q41" i="6"/>
  <c r="Q42" i="6"/>
  <c r="Q43" i="6"/>
  <c r="Q44" i="6"/>
  <c r="Q45" i="6"/>
  <c r="P45" i="6" s="1"/>
  <c r="Q46" i="6"/>
  <c r="Q47" i="6"/>
  <c r="Q48" i="6"/>
  <c r="Q49" i="6"/>
  <c r="Q50" i="6"/>
  <c r="P50" i="6" s="1"/>
  <c r="Q51" i="6"/>
  <c r="Q52" i="6"/>
  <c r="Q53" i="6"/>
  <c r="Q54" i="6"/>
  <c r="Q55" i="6"/>
  <c r="Q9" i="6"/>
  <c r="J12" i="3"/>
  <c r="H37" i="3"/>
  <c r="I37" i="3" s="1"/>
  <c r="H38" i="3"/>
  <c r="I38" i="3" s="1"/>
  <c r="H39" i="3"/>
  <c r="I39" i="3" s="1"/>
  <c r="H41" i="3"/>
  <c r="I41" i="3" s="1"/>
  <c r="H42" i="3"/>
  <c r="I42" i="3" s="1"/>
  <c r="H43" i="3"/>
  <c r="I43" i="3" s="1"/>
  <c r="H44" i="3"/>
  <c r="I44" i="3" s="1"/>
  <c r="H45" i="3"/>
  <c r="I45" i="3" s="1"/>
  <c r="H47" i="3"/>
  <c r="H12" i="3"/>
  <c r="J10" i="9"/>
  <c r="J11" i="9"/>
  <c r="J13" i="9"/>
  <c r="J14" i="9"/>
  <c r="J16" i="9"/>
  <c r="J17" i="9"/>
  <c r="J19" i="9"/>
  <c r="J20" i="9"/>
  <c r="J22" i="9"/>
  <c r="J23" i="9"/>
  <c r="J29" i="9"/>
  <c r="J31" i="9"/>
  <c r="J32" i="9"/>
  <c r="J34" i="9"/>
  <c r="J35" i="9"/>
  <c r="J37" i="9"/>
  <c r="J38" i="9"/>
  <c r="J40" i="9"/>
  <c r="J41" i="9"/>
  <c r="U41" i="9" s="1"/>
  <c r="J42" i="9"/>
  <c r="J43" i="9"/>
  <c r="J44" i="9"/>
  <c r="J7" i="9"/>
  <c r="J25" i="9" s="1"/>
  <c r="J8" i="9"/>
  <c r="J26" i="9" s="1"/>
  <c r="AC7" i="5"/>
  <c r="AB7" i="5"/>
  <c r="AA7" i="5"/>
  <c r="Z7" i="5"/>
  <c r="Y7" i="5"/>
  <c r="X7" i="5"/>
  <c r="W7" i="5"/>
  <c r="V7" i="5"/>
  <c r="U7" i="5"/>
  <c r="T7" i="5"/>
  <c r="S7" i="5"/>
  <c r="R7" i="5"/>
  <c r="Q7" i="5"/>
  <c r="P7" i="5"/>
  <c r="O7" i="5"/>
  <c r="N7" i="5"/>
  <c r="M7" i="5"/>
  <c r="L7" i="5"/>
  <c r="K7" i="5"/>
  <c r="J7" i="5"/>
  <c r="I7" i="5"/>
  <c r="H7" i="5"/>
  <c r="G7" i="5"/>
  <c r="F7" i="5"/>
  <c r="E7" i="5"/>
  <c r="D7" i="5"/>
  <c r="DB8" i="7"/>
  <c r="CU8" i="7"/>
  <c r="CT8" i="7"/>
  <c r="CS8" i="7"/>
  <c r="CP8" i="7"/>
  <c r="CJ8" i="7"/>
  <c r="CI8" i="7"/>
  <c r="CH8" i="7"/>
  <c r="CG8" i="7"/>
  <c r="CF8" i="7"/>
  <c r="CD8" i="7"/>
  <c r="BJ8" i="7"/>
  <c r="BI8" i="7"/>
  <c r="BH8" i="7"/>
  <c r="BG8" i="7"/>
  <c r="BF8" i="7"/>
  <c r="BE8" i="7"/>
  <c r="BD8" i="7"/>
  <c r="BC8" i="7"/>
  <c r="BB8" i="7"/>
  <c r="BA8" i="7"/>
  <c r="AZ8" i="7"/>
  <c r="AY8" i="7"/>
  <c r="AX8" i="7"/>
  <c r="AW8" i="7"/>
  <c r="AV8" i="7"/>
  <c r="AU8" i="7"/>
  <c r="AT8" i="7"/>
  <c r="AS8" i="7"/>
  <c r="AR8" i="7"/>
  <c r="AP8" i="7"/>
  <c r="V8" i="7"/>
  <c r="U8" i="7"/>
  <c r="T8" i="7"/>
  <c r="S8" i="7"/>
  <c r="R8" i="7"/>
  <c r="Q8" i="7"/>
  <c r="P8" i="7"/>
  <c r="O8" i="7"/>
  <c r="N8" i="7"/>
  <c r="M8" i="7"/>
  <c r="L8" i="7"/>
  <c r="K8" i="7"/>
  <c r="J8" i="7"/>
  <c r="I8" i="7"/>
  <c r="H8" i="7"/>
  <c r="G8" i="7"/>
  <c r="F8" i="7"/>
  <c r="E8" i="7"/>
  <c r="D8" i="7"/>
  <c r="L46" i="9"/>
  <c r="H46" i="9"/>
  <c r="H47" i="9"/>
  <c r="H49" i="9"/>
  <c r="H50" i="9"/>
  <c r="S9" i="8"/>
  <c r="J55" i="9"/>
  <c r="O30" i="9"/>
  <c r="O24" i="9"/>
  <c r="O21" i="9"/>
  <c r="O15" i="9"/>
  <c r="O12" i="9"/>
  <c r="O18" i="9"/>
  <c r="O9" i="9"/>
  <c r="O8" i="9"/>
  <c r="H8" i="6"/>
  <c r="F8" i="6"/>
  <c r="D33" i="9" s="1"/>
  <c r="J33" i="9" s="1"/>
  <c r="E8" i="6"/>
  <c r="D30" i="9" s="1"/>
  <c r="AG9" i="8"/>
  <c r="K74" i="9"/>
  <c r="J74" i="9"/>
  <c r="K73" i="9"/>
  <c r="J73" i="9"/>
  <c r="K69" i="9"/>
  <c r="J69" i="9"/>
  <c r="K68" i="9"/>
  <c r="J68" i="9"/>
  <c r="K67" i="9"/>
  <c r="J67" i="9"/>
  <c r="K63" i="9"/>
  <c r="J63" i="9"/>
  <c r="K62" i="9"/>
  <c r="J62" i="9"/>
  <c r="K61" i="9"/>
  <c r="J61" i="9"/>
  <c r="K56" i="9"/>
  <c r="J56" i="9"/>
  <c r="K55" i="9"/>
  <c r="T48" i="9"/>
  <c r="T51" i="9" s="1"/>
  <c r="S48" i="9"/>
  <c r="S51" i="9" s="1"/>
  <c r="R48" i="9"/>
  <c r="R51" i="9" s="1"/>
  <c r="Q48" i="9"/>
  <c r="Q51" i="9" s="1"/>
  <c r="P48" i="9"/>
  <c r="F48" i="9"/>
  <c r="F51" i="9" s="1"/>
  <c r="V47" i="9"/>
  <c r="T47" i="9"/>
  <c r="T50" i="9" s="1"/>
  <c r="S47" i="9"/>
  <c r="R47" i="9"/>
  <c r="R50" i="9" s="1"/>
  <c r="Q47" i="9"/>
  <c r="P47" i="9"/>
  <c r="N47" i="9"/>
  <c r="L47" i="9"/>
  <c r="F47" i="9"/>
  <c r="E47" i="9"/>
  <c r="D47" i="9"/>
  <c r="J47" i="9" s="1"/>
  <c r="V46" i="9"/>
  <c r="V49" i="9" s="1"/>
  <c r="T46" i="9"/>
  <c r="S46" i="9"/>
  <c r="R46" i="9"/>
  <c r="Q46" i="9"/>
  <c r="P46" i="9"/>
  <c r="N46" i="9"/>
  <c r="F46" i="9"/>
  <c r="E46" i="9"/>
  <c r="D46" i="9"/>
  <c r="J46" i="9" s="1"/>
  <c r="O45" i="9"/>
  <c r="O44" i="9"/>
  <c r="K44" i="9"/>
  <c r="U44" i="9" s="1"/>
  <c r="O43" i="9"/>
  <c r="K43" i="9" s="1"/>
  <c r="O42" i="9"/>
  <c r="K42" i="9" s="1"/>
  <c r="M42" i="9" s="1"/>
  <c r="O41" i="9"/>
  <c r="K41" i="9" s="1"/>
  <c r="M41" i="9" s="1"/>
  <c r="O40" i="9"/>
  <c r="K40" i="9" s="1"/>
  <c r="M40" i="9" s="1"/>
  <c r="O39" i="9"/>
  <c r="K39" i="9" s="1"/>
  <c r="M39" i="9" s="1"/>
  <c r="O38" i="9"/>
  <c r="K38" i="9" s="1"/>
  <c r="O37" i="9"/>
  <c r="O36" i="9"/>
  <c r="O35" i="9"/>
  <c r="K35" i="9" s="1"/>
  <c r="U35" i="9" s="1"/>
  <c r="O34" i="9"/>
  <c r="K34" i="9" s="1"/>
  <c r="O33" i="9"/>
  <c r="O32" i="9"/>
  <c r="K32" i="9" s="1"/>
  <c r="M32" i="9" s="1"/>
  <c r="O31" i="9"/>
  <c r="K31" i="9"/>
  <c r="O29" i="9"/>
  <c r="K29" i="9" s="1"/>
  <c r="O28" i="9"/>
  <c r="V50" i="9"/>
  <c r="S50" i="9"/>
  <c r="Q50" i="9"/>
  <c r="N50" i="9"/>
  <c r="F50" i="9"/>
  <c r="E50" i="9"/>
  <c r="T49" i="9"/>
  <c r="R49" i="9"/>
  <c r="P49" i="9"/>
  <c r="N49" i="9"/>
  <c r="L49" i="9"/>
  <c r="E49" i="9"/>
  <c r="O23" i="9"/>
  <c r="K23" i="9" s="1"/>
  <c r="O22" i="9"/>
  <c r="K22" i="9" s="1"/>
  <c r="O20" i="9"/>
  <c r="K20" i="9" s="1"/>
  <c r="M20" i="9" s="1"/>
  <c r="O19" i="9"/>
  <c r="K19" i="9" s="1"/>
  <c r="O17" i="9"/>
  <c r="K17" i="9"/>
  <c r="M17" i="9" s="1"/>
  <c r="O16" i="9"/>
  <c r="K16" i="9" s="1"/>
  <c r="O14" i="9"/>
  <c r="K14" i="9"/>
  <c r="M14" i="9" s="1"/>
  <c r="O13" i="9"/>
  <c r="K13" i="9" s="1"/>
  <c r="O11" i="9"/>
  <c r="K11" i="9" s="1"/>
  <c r="U11" i="9" s="1"/>
  <c r="O10" i="9"/>
  <c r="K8" i="9"/>
  <c r="K26" i="9" s="1"/>
  <c r="M26" i="9" s="1"/>
  <c r="O7" i="9"/>
  <c r="O25" i="9" s="1"/>
  <c r="AE56" i="8"/>
  <c r="BG56" i="8" s="1"/>
  <c r="AD56" i="8"/>
  <c r="BF56" i="8" s="1"/>
  <c r="AC56" i="8"/>
  <c r="BE56" i="8" s="1"/>
  <c r="AB56" i="8"/>
  <c r="BD56" i="8" s="1"/>
  <c r="AA56" i="8"/>
  <c r="BC56" i="8" s="1"/>
  <c r="Z56" i="8"/>
  <c r="AE55" i="8"/>
  <c r="BG55" i="8" s="1"/>
  <c r="AD55" i="8"/>
  <c r="AC55" i="8"/>
  <c r="AB55" i="8"/>
  <c r="AA55" i="8"/>
  <c r="BC55" i="8" s="1"/>
  <c r="Z55" i="8"/>
  <c r="AE54" i="8"/>
  <c r="BG54" i="8" s="1"/>
  <c r="AD54" i="8"/>
  <c r="AC54" i="8"/>
  <c r="BE54" i="8" s="1"/>
  <c r="AB54" i="8"/>
  <c r="BD54" i="8" s="1"/>
  <c r="AA54" i="8"/>
  <c r="Z54" i="8"/>
  <c r="AE53" i="8"/>
  <c r="BG53" i="8" s="1"/>
  <c r="AD53" i="8"/>
  <c r="BF53" i="8" s="1"/>
  <c r="AC53" i="8"/>
  <c r="BE53" i="8" s="1"/>
  <c r="AB53" i="8"/>
  <c r="BD53" i="8" s="1"/>
  <c r="AA53" i="8"/>
  <c r="Z53" i="8"/>
  <c r="AE52" i="8"/>
  <c r="BG52" i="8" s="1"/>
  <c r="AD52" i="8"/>
  <c r="BF52" i="8" s="1"/>
  <c r="AC52" i="8"/>
  <c r="BE52" i="8" s="1"/>
  <c r="AB52" i="8"/>
  <c r="AA52" i="8"/>
  <c r="BC52" i="8" s="1"/>
  <c r="Z52" i="8"/>
  <c r="Y52" i="8" s="1"/>
  <c r="AE51" i="8"/>
  <c r="BG51" i="8" s="1"/>
  <c r="AD51" i="8"/>
  <c r="AC51" i="8"/>
  <c r="BE51" i="8" s="1"/>
  <c r="AB51" i="8"/>
  <c r="AA51" i="8"/>
  <c r="BC51" i="8" s="1"/>
  <c r="Z51" i="8"/>
  <c r="AE50" i="8"/>
  <c r="BG50" i="8" s="1"/>
  <c r="AD50" i="8"/>
  <c r="BF50" i="8" s="1"/>
  <c r="AC50" i="8"/>
  <c r="AB50" i="8"/>
  <c r="AA50" i="8"/>
  <c r="BC50" i="8" s="1"/>
  <c r="Z50" i="8"/>
  <c r="Y50" i="8" s="1"/>
  <c r="BE50" i="8"/>
  <c r="AE49" i="8"/>
  <c r="AD49" i="8"/>
  <c r="AC49" i="8"/>
  <c r="BE49" i="8" s="1"/>
  <c r="AB49" i="8"/>
  <c r="BD49" i="8" s="1"/>
  <c r="AA49" i="8"/>
  <c r="BC49" i="8" s="1"/>
  <c r="Z49" i="8"/>
  <c r="AE48" i="8"/>
  <c r="BG48" i="8" s="1"/>
  <c r="AD48" i="8"/>
  <c r="AC48" i="8"/>
  <c r="BE48" i="8" s="1"/>
  <c r="AB48" i="8"/>
  <c r="AA48" i="8"/>
  <c r="BC48" i="8" s="1"/>
  <c r="Z48" i="8"/>
  <c r="AE47" i="8"/>
  <c r="AD47" i="8"/>
  <c r="AC47" i="8"/>
  <c r="AB47" i="8"/>
  <c r="AA47" i="8"/>
  <c r="BC47" i="8" s="1"/>
  <c r="Z47" i="8"/>
  <c r="BE47" i="8"/>
  <c r="AE46" i="8"/>
  <c r="BG46" i="8" s="1"/>
  <c r="AD46" i="8"/>
  <c r="BF46" i="8" s="1"/>
  <c r="AC46" i="8"/>
  <c r="AB46" i="8"/>
  <c r="AA46" i="8"/>
  <c r="Z46" i="8"/>
  <c r="AE45" i="8"/>
  <c r="BG45" i="8" s="1"/>
  <c r="AD45" i="8"/>
  <c r="AC45" i="8"/>
  <c r="BE45" i="8" s="1"/>
  <c r="AB45" i="8"/>
  <c r="BD45" i="8" s="1"/>
  <c r="AA45" i="8"/>
  <c r="Z45" i="8"/>
  <c r="Y45" i="8" s="1"/>
  <c r="AE44" i="8"/>
  <c r="AD44" i="8"/>
  <c r="AC44" i="8"/>
  <c r="AB44" i="8"/>
  <c r="BD44" i="8" s="1"/>
  <c r="AA44" i="8"/>
  <c r="BC44" i="8" s="1"/>
  <c r="Z44" i="8"/>
  <c r="BE44" i="8"/>
  <c r="AE43" i="8"/>
  <c r="AD43" i="8"/>
  <c r="AC43" i="8"/>
  <c r="BE43" i="8" s="1"/>
  <c r="AB43" i="8"/>
  <c r="AA43" i="8"/>
  <c r="BC43" i="8" s="1"/>
  <c r="Z43" i="8"/>
  <c r="AE42" i="8"/>
  <c r="BG42" i="8" s="1"/>
  <c r="AD42" i="8"/>
  <c r="AC42" i="8"/>
  <c r="AB42" i="8"/>
  <c r="BD42" i="8" s="1"/>
  <c r="AA42" i="8"/>
  <c r="Z42" i="8"/>
  <c r="AE41" i="8"/>
  <c r="AD41" i="8"/>
  <c r="AC41" i="8"/>
  <c r="BE41" i="8" s="1"/>
  <c r="AB41" i="8"/>
  <c r="AA41" i="8"/>
  <c r="BC41" i="8" s="1"/>
  <c r="Z41" i="8"/>
  <c r="AE40" i="8"/>
  <c r="BG40" i="8" s="1"/>
  <c r="AD40" i="8"/>
  <c r="AC40" i="8"/>
  <c r="AB40" i="8"/>
  <c r="AA40" i="8"/>
  <c r="BC40" i="8" s="1"/>
  <c r="Z40" i="8"/>
  <c r="AE39" i="8"/>
  <c r="BG39" i="8" s="1"/>
  <c r="AD39" i="8"/>
  <c r="AC39" i="8"/>
  <c r="AB39" i="8"/>
  <c r="BD39" i="8" s="1"/>
  <c r="AA39" i="8"/>
  <c r="Z39" i="8"/>
  <c r="BE39" i="8"/>
  <c r="AE38" i="8"/>
  <c r="AD38" i="8"/>
  <c r="BF38" i="8" s="1"/>
  <c r="AC38" i="8"/>
  <c r="BE38" i="8" s="1"/>
  <c r="AB38" i="8"/>
  <c r="AA38" i="8"/>
  <c r="BC38" i="8" s="1"/>
  <c r="Z38" i="8"/>
  <c r="Y38" i="8" s="1"/>
  <c r="BD38" i="8"/>
  <c r="AE14" i="8"/>
  <c r="BG14" i="8" s="1"/>
  <c r="AD14" i="8"/>
  <c r="AC14" i="8"/>
  <c r="AB14" i="8"/>
  <c r="AA14" i="8"/>
  <c r="BC14" i="8" s="1"/>
  <c r="Z14" i="8"/>
  <c r="BE14" i="8"/>
  <c r="AE13" i="8"/>
  <c r="AD13" i="8"/>
  <c r="AC13" i="8"/>
  <c r="AB13" i="8"/>
  <c r="AA13" i="8"/>
  <c r="Z13" i="8"/>
  <c r="Y13" i="8" s="1"/>
  <c r="BC13" i="8"/>
  <c r="AE12" i="8"/>
  <c r="AD12" i="8"/>
  <c r="AC12" i="8"/>
  <c r="BE12" i="8" s="1"/>
  <c r="AB12" i="8"/>
  <c r="BD12" i="8" s="1"/>
  <c r="AA12" i="8"/>
  <c r="Z12" i="8"/>
  <c r="AE11" i="8"/>
  <c r="BG11" i="8" s="1"/>
  <c r="AD11" i="8"/>
  <c r="BF11" i="8" s="1"/>
  <c r="AC11" i="8"/>
  <c r="AB11" i="8"/>
  <c r="AA11" i="8"/>
  <c r="Z11" i="8"/>
  <c r="AE10" i="8"/>
  <c r="AE9" i="8" s="1"/>
  <c r="AD10" i="8"/>
  <c r="AD9" i="8" s="1"/>
  <c r="AC10" i="8"/>
  <c r="AB10" i="8"/>
  <c r="AA10" i="8"/>
  <c r="Z10" i="8"/>
  <c r="AZ9" i="8"/>
  <c r="L24" i="9" s="1"/>
  <c r="AY9" i="8"/>
  <c r="L21" i="9" s="1"/>
  <c r="AX9" i="8"/>
  <c r="AW9" i="8"/>
  <c r="L15" i="9" s="1"/>
  <c r="AV9" i="8"/>
  <c r="L12" i="9" s="1"/>
  <c r="AU9" i="8"/>
  <c r="AS9" i="8"/>
  <c r="AR9" i="8"/>
  <c r="AQ9" i="8"/>
  <c r="AP9" i="8"/>
  <c r="AO9" i="8"/>
  <c r="AN9" i="8"/>
  <c r="AL9" i="8"/>
  <c r="AK9" i="8"/>
  <c r="AJ9" i="8"/>
  <c r="N18" i="9" s="1"/>
  <c r="AI9" i="8"/>
  <c r="N15" i="9" s="1"/>
  <c r="K15" i="9" s="1"/>
  <c r="AH9" i="8"/>
  <c r="Q9" i="8"/>
  <c r="P9" i="8"/>
  <c r="O9" i="8"/>
  <c r="N9" i="8"/>
  <c r="M9" i="8"/>
  <c r="L9" i="8"/>
  <c r="J9" i="8"/>
  <c r="D24" i="9" s="1"/>
  <c r="J24" i="9" s="1"/>
  <c r="I9" i="8"/>
  <c r="D21" i="9" s="1"/>
  <c r="J21" i="9" s="1"/>
  <c r="H9" i="8"/>
  <c r="D18" i="9" s="1"/>
  <c r="J18" i="9" s="1"/>
  <c r="G9" i="8"/>
  <c r="F9" i="8"/>
  <c r="D12" i="9" s="1"/>
  <c r="J12" i="9" s="1"/>
  <c r="E9" i="8"/>
  <c r="AN55" i="6"/>
  <c r="AH55" i="6"/>
  <c r="AB55" i="6"/>
  <c r="AA55" i="6"/>
  <c r="AY55" i="6" s="1"/>
  <c r="Z55" i="6"/>
  <c r="Y55" i="6"/>
  <c r="AW55" i="6" s="1"/>
  <c r="X55" i="6"/>
  <c r="W55" i="6"/>
  <c r="J55" i="6"/>
  <c r="D55" i="6"/>
  <c r="AN54" i="6"/>
  <c r="AH54" i="6"/>
  <c r="AB54" i="6"/>
  <c r="AA54" i="6"/>
  <c r="Z54" i="6"/>
  <c r="Y54" i="6"/>
  <c r="AW54" i="6" s="1"/>
  <c r="X54" i="6"/>
  <c r="W54" i="6"/>
  <c r="J54" i="6"/>
  <c r="D54" i="6"/>
  <c r="AN53" i="6"/>
  <c r="AH53" i="6"/>
  <c r="AB53" i="6"/>
  <c r="AA53" i="6"/>
  <c r="Z53" i="6"/>
  <c r="Y53" i="6"/>
  <c r="X53" i="6"/>
  <c r="W53" i="6"/>
  <c r="AU53" i="6" s="1"/>
  <c r="P53" i="6"/>
  <c r="J53" i="6"/>
  <c r="D53" i="6"/>
  <c r="AN52" i="6"/>
  <c r="AH52" i="6"/>
  <c r="AB52" i="6"/>
  <c r="AA52" i="6"/>
  <c r="Z52" i="6"/>
  <c r="AX52" i="6" s="1"/>
  <c r="Y52" i="6"/>
  <c r="AW52" i="6" s="1"/>
  <c r="X52" i="6"/>
  <c r="W52" i="6"/>
  <c r="J52" i="6"/>
  <c r="D52" i="6"/>
  <c r="AN51" i="6"/>
  <c r="AH51" i="6"/>
  <c r="AB51" i="6"/>
  <c r="AA51" i="6"/>
  <c r="AY51" i="6" s="1"/>
  <c r="Z51" i="6"/>
  <c r="Y51" i="6"/>
  <c r="AW51" i="6" s="1"/>
  <c r="X51" i="6"/>
  <c r="W51" i="6"/>
  <c r="AU51" i="6" s="1"/>
  <c r="J51" i="6"/>
  <c r="D51" i="6"/>
  <c r="AN50" i="6"/>
  <c r="AH50" i="6"/>
  <c r="AB50" i="6"/>
  <c r="AA50" i="6"/>
  <c r="AY50" i="6" s="1"/>
  <c r="Z50" i="6"/>
  <c r="AX50" i="6" s="1"/>
  <c r="Y50" i="6"/>
  <c r="X50" i="6"/>
  <c r="AV50" i="6" s="1"/>
  <c r="W50" i="6"/>
  <c r="J50" i="6"/>
  <c r="D50" i="6"/>
  <c r="AN49" i="6"/>
  <c r="AH49" i="6"/>
  <c r="AB49" i="6"/>
  <c r="AA49" i="6"/>
  <c r="AY49" i="6" s="1"/>
  <c r="Z49" i="6"/>
  <c r="AX49" i="6" s="1"/>
  <c r="Y49" i="6"/>
  <c r="X49" i="6"/>
  <c r="AV49" i="6" s="1"/>
  <c r="W49" i="6"/>
  <c r="AU49" i="6" s="1"/>
  <c r="J49" i="6"/>
  <c r="D49" i="6"/>
  <c r="AN48" i="6"/>
  <c r="AH48" i="6"/>
  <c r="AB48" i="6"/>
  <c r="AA48" i="6"/>
  <c r="Z48" i="6"/>
  <c r="Y48" i="6"/>
  <c r="X48" i="6"/>
  <c r="W48" i="6"/>
  <c r="J48" i="6"/>
  <c r="D48" i="6"/>
  <c r="AN47" i="6"/>
  <c r="AH47" i="6"/>
  <c r="AB47" i="6"/>
  <c r="AA47" i="6"/>
  <c r="Z47" i="6"/>
  <c r="Y47" i="6"/>
  <c r="AW47" i="6" s="1"/>
  <c r="X47" i="6"/>
  <c r="W47" i="6"/>
  <c r="P47" i="6"/>
  <c r="J47" i="6"/>
  <c r="D47" i="6"/>
  <c r="AN46" i="6"/>
  <c r="AH46" i="6"/>
  <c r="AB46" i="6"/>
  <c r="AA46" i="6"/>
  <c r="AY46" i="6" s="1"/>
  <c r="Z46" i="6"/>
  <c r="AX46" i="6" s="1"/>
  <c r="Y46" i="6"/>
  <c r="X46" i="6"/>
  <c r="W46" i="6"/>
  <c r="J46" i="6"/>
  <c r="D46" i="6"/>
  <c r="AN45" i="6"/>
  <c r="AH45" i="6"/>
  <c r="AB45" i="6"/>
  <c r="AA45" i="6"/>
  <c r="Z45" i="6"/>
  <c r="AX45" i="6" s="1"/>
  <c r="Y45" i="6"/>
  <c r="X45" i="6"/>
  <c r="AV45" i="6" s="1"/>
  <c r="W45" i="6"/>
  <c r="J45" i="6"/>
  <c r="D45" i="6"/>
  <c r="AN44" i="6"/>
  <c r="AH44" i="6"/>
  <c r="AB44" i="6"/>
  <c r="AA44" i="6"/>
  <c r="AY44" i="6" s="1"/>
  <c r="Z44" i="6"/>
  <c r="AX44" i="6" s="1"/>
  <c r="Y44" i="6"/>
  <c r="AW44" i="6" s="1"/>
  <c r="X44" i="6"/>
  <c r="W44" i="6"/>
  <c r="J44" i="6"/>
  <c r="D44" i="6"/>
  <c r="AN43" i="6"/>
  <c r="AH43" i="6"/>
  <c r="AB43" i="6"/>
  <c r="AA43" i="6"/>
  <c r="Z43" i="6"/>
  <c r="Y43" i="6"/>
  <c r="X43" i="6"/>
  <c r="AV43" i="6" s="1"/>
  <c r="W43" i="6"/>
  <c r="AU43" i="6" s="1"/>
  <c r="J43" i="6"/>
  <c r="D43" i="6"/>
  <c r="AN42" i="6"/>
  <c r="AH42" i="6"/>
  <c r="AB42" i="6"/>
  <c r="AA42" i="6"/>
  <c r="AY42" i="6" s="1"/>
  <c r="Z42" i="6"/>
  <c r="Y42" i="6"/>
  <c r="AW42" i="6" s="1"/>
  <c r="X42" i="6"/>
  <c r="W42" i="6"/>
  <c r="J42" i="6"/>
  <c r="D42" i="6"/>
  <c r="AN41" i="6"/>
  <c r="AH41" i="6"/>
  <c r="AB41" i="6"/>
  <c r="AA41" i="6"/>
  <c r="Z41" i="6"/>
  <c r="Y41" i="6"/>
  <c r="X41" i="6"/>
  <c r="W41" i="6"/>
  <c r="AV41" i="6"/>
  <c r="J41" i="6"/>
  <c r="D41" i="6"/>
  <c r="AN40" i="6"/>
  <c r="AH40" i="6"/>
  <c r="AB40" i="6"/>
  <c r="AA40" i="6"/>
  <c r="Z40" i="6"/>
  <c r="Y40" i="6"/>
  <c r="AW40" i="6" s="1"/>
  <c r="X40" i="6"/>
  <c r="AV40" i="6" s="1"/>
  <c r="W40" i="6"/>
  <c r="J40" i="6"/>
  <c r="D40" i="6"/>
  <c r="AN39" i="6"/>
  <c r="AH39" i="6"/>
  <c r="AB39" i="6"/>
  <c r="AA39" i="6"/>
  <c r="AY39" i="6" s="1"/>
  <c r="Z39" i="6"/>
  <c r="Y39" i="6"/>
  <c r="X39" i="6"/>
  <c r="W39" i="6"/>
  <c r="J39" i="6"/>
  <c r="D39" i="6"/>
  <c r="AN15" i="6"/>
  <c r="AH15" i="6"/>
  <c r="AB15" i="6"/>
  <c r="AA15" i="6"/>
  <c r="Z15" i="6"/>
  <c r="Y15" i="6"/>
  <c r="X15" i="6"/>
  <c r="W15" i="6"/>
  <c r="J15" i="6"/>
  <c r="D15" i="6"/>
  <c r="AN14" i="6"/>
  <c r="AH14" i="6"/>
  <c r="AB14" i="6"/>
  <c r="AA14" i="6"/>
  <c r="Z14" i="6"/>
  <c r="Y14" i="6"/>
  <c r="X14" i="6"/>
  <c r="AV14" i="6" s="1"/>
  <c r="W14" i="6"/>
  <c r="AU14" i="6" s="1"/>
  <c r="J14" i="6"/>
  <c r="D14" i="6"/>
  <c r="AN13" i="6"/>
  <c r="AH13" i="6"/>
  <c r="AB13" i="6"/>
  <c r="AA13" i="6"/>
  <c r="AY13" i="6" s="1"/>
  <c r="Z13" i="6"/>
  <c r="Y13" i="6"/>
  <c r="AW13" i="6" s="1"/>
  <c r="X13" i="6"/>
  <c r="AV13" i="6" s="1"/>
  <c r="W13" i="6"/>
  <c r="J13" i="6"/>
  <c r="D13" i="6"/>
  <c r="AN12" i="6"/>
  <c r="AH12" i="6"/>
  <c r="AB12" i="6"/>
  <c r="AA12" i="6"/>
  <c r="AY12" i="6" s="1"/>
  <c r="Z12" i="6"/>
  <c r="AX12" i="6" s="1"/>
  <c r="Y12" i="6"/>
  <c r="AW12" i="6" s="1"/>
  <c r="X12" i="6"/>
  <c r="W12" i="6"/>
  <c r="J12" i="6"/>
  <c r="D12" i="6"/>
  <c r="AN11" i="6"/>
  <c r="AH11" i="6"/>
  <c r="AB11" i="6"/>
  <c r="AA11" i="6"/>
  <c r="Z11" i="6"/>
  <c r="AX11" i="6" s="1"/>
  <c r="Y11" i="6"/>
  <c r="AW11" i="6" s="1"/>
  <c r="X11" i="6"/>
  <c r="W11" i="6"/>
  <c r="J11" i="6"/>
  <c r="D11" i="6"/>
  <c r="AN10" i="6"/>
  <c r="AH10" i="6"/>
  <c r="AB10" i="6"/>
  <c r="AA10" i="6"/>
  <c r="Z10" i="6"/>
  <c r="Y10" i="6"/>
  <c r="X10" i="6"/>
  <c r="AV10" i="6" s="1"/>
  <c r="J10" i="6"/>
  <c r="D10" i="6"/>
  <c r="AN9" i="6"/>
  <c r="AH9" i="6"/>
  <c r="AB9" i="6"/>
  <c r="AA9" i="6"/>
  <c r="Z9" i="6"/>
  <c r="AV9" i="6"/>
  <c r="AU9" i="6"/>
  <c r="J9" i="6"/>
  <c r="D9" i="6"/>
  <c r="AS8" i="6"/>
  <c r="L45" i="9" s="1"/>
  <c r="AR8" i="6"/>
  <c r="AQ8" i="6"/>
  <c r="L36" i="9" s="1"/>
  <c r="AP8" i="6"/>
  <c r="L33" i="9" s="1"/>
  <c r="AO8" i="6"/>
  <c r="L30" i="9" s="1"/>
  <c r="AM8" i="6"/>
  <c r="AL8" i="6"/>
  <c r="AK8" i="6"/>
  <c r="AJ8" i="6"/>
  <c r="AI8" i="6"/>
  <c r="AG8" i="6"/>
  <c r="N45" i="9" s="1"/>
  <c r="AF8" i="6"/>
  <c r="AE8" i="6"/>
  <c r="N36" i="9" s="1"/>
  <c r="AD8" i="6"/>
  <c r="N33" i="9" s="1"/>
  <c r="AC8" i="6"/>
  <c r="O8" i="6"/>
  <c r="N8" i="6"/>
  <c r="M8" i="6"/>
  <c r="L8" i="6"/>
  <c r="K8" i="6"/>
  <c r="I8" i="6"/>
  <c r="D45" i="9" s="1"/>
  <c r="G8" i="6"/>
  <c r="D36" i="9" s="1"/>
  <c r="J47" i="3"/>
  <c r="J45" i="3"/>
  <c r="J44" i="3"/>
  <c r="J43" i="3"/>
  <c r="J42" i="3"/>
  <c r="J41" i="3"/>
  <c r="J39" i="3"/>
  <c r="J38" i="3"/>
  <c r="J37" i="3"/>
  <c r="AV47" i="6"/>
  <c r="AV46" i="6"/>
  <c r="N12" i="9"/>
  <c r="BB50" i="8"/>
  <c r="BC53" i="8"/>
  <c r="N24" i="9"/>
  <c r="BB55" i="8"/>
  <c r="K28" i="9"/>
  <c r="M28" i="9" s="1"/>
  <c r="L9" i="9"/>
  <c r="L18" i="9"/>
  <c r="D15" i="9"/>
  <c r="N21" i="9"/>
  <c r="K21" i="9" s="1"/>
  <c r="BC46" i="8"/>
  <c r="BB52" i="8"/>
  <c r="BC54" i="8"/>
  <c r="Q49" i="9"/>
  <c r="BD11" i="8"/>
  <c r="BC12" i="8"/>
  <c r="BD13" i="8"/>
  <c r="BF13" i="8"/>
  <c r="BG13" i="8"/>
  <c r="BB45" i="8"/>
  <c r="BB40" i="8"/>
  <c r="BC11" i="8"/>
  <c r="T9" i="8"/>
  <c r="BB11" i="8"/>
  <c r="AY14" i="6"/>
  <c r="BD14" i="8"/>
  <c r="BF14" i="8"/>
  <c r="BD40" i="8"/>
  <c r="BF40" i="8"/>
  <c r="BE40" i="8"/>
  <c r="BD48" i="8"/>
  <c r="BF48" i="8"/>
  <c r="BB49" i="8"/>
  <c r="BF49" i="8"/>
  <c r="BG49" i="8"/>
  <c r="D49" i="9"/>
  <c r="AU13" i="6"/>
  <c r="AU39" i="6"/>
  <c r="BE10" i="8"/>
  <c r="BE13" i="8"/>
  <c r="BB14" i="8"/>
  <c r="BA14" i="8" s="1"/>
  <c r="BD41" i="8"/>
  <c r="BF41" i="8"/>
  <c r="BG41" i="8"/>
  <c r="BC42" i="8"/>
  <c r="BE42" i="8"/>
  <c r="BD43" i="8"/>
  <c r="BF43" i="8"/>
  <c r="BG43" i="8"/>
  <c r="BE46" i="8"/>
  <c r="BD47" i="8"/>
  <c r="BF47" i="8"/>
  <c r="BG47" i="8"/>
  <c r="BD10" i="8"/>
  <c r="BB46" i="8"/>
  <c r="BB47" i="8"/>
  <c r="V9" i="8"/>
  <c r="L50" i="9"/>
  <c r="F49" i="9"/>
  <c r="M8" i="9"/>
  <c r="U20" i="9"/>
  <c r="M34" i="9"/>
  <c r="AU50" i="6"/>
  <c r="AY52" i="6"/>
  <c r="AW50" i="6"/>
  <c r="AY45" i="6"/>
  <c r="AW45" i="6"/>
  <c r="AY43" i="6"/>
  <c r="AW43" i="6"/>
  <c r="AY41" i="6"/>
  <c r="AW41" i="6"/>
  <c r="AW39" i="6"/>
  <c r="AY15" i="6"/>
  <c r="AW15" i="6"/>
  <c r="AY11" i="6"/>
  <c r="V49" i="6"/>
  <c r="AU15" i="6"/>
  <c r="AU46" i="6"/>
  <c r="AW53" i="6"/>
  <c r="AY53" i="6"/>
  <c r="H48" i="9"/>
  <c r="H51" i="9" s="1"/>
  <c r="AX9" i="6"/>
  <c r="V40" i="6"/>
  <c r="AU40" i="6"/>
  <c r="AU52" i="6"/>
  <c r="AU54" i="6"/>
  <c r="AX53" i="6"/>
  <c r="AV53" i="6"/>
  <c r="P52" i="6"/>
  <c r="AX48" i="6"/>
  <c r="AV48" i="6"/>
  <c r="P46" i="6"/>
  <c r="AX42" i="6"/>
  <c r="AX39" i="6"/>
  <c r="AV39" i="6"/>
  <c r="AV15" i="6"/>
  <c r="P13" i="6"/>
  <c r="AV11" i="6"/>
  <c r="AU45" i="6"/>
  <c r="P14" i="6"/>
  <c r="P43" i="6"/>
  <c r="P54" i="6"/>
  <c r="P41" i="6"/>
  <c r="P40" i="6"/>
  <c r="AV42" i="6"/>
  <c r="V46" i="6"/>
  <c r="V47" i="6"/>
  <c r="K10" i="9"/>
  <c r="U10" i="9" s="1"/>
  <c r="K37" i="9"/>
  <c r="U37" i="9" s="1"/>
  <c r="U8" i="9"/>
  <c r="U28" i="9"/>
  <c r="U14" i="9"/>
  <c r="V11" i="6"/>
  <c r="AU11" i="6"/>
  <c r="BB53" i="8"/>
  <c r="BA53" i="8" s="1"/>
  <c r="BC39" i="8"/>
  <c r="I49" i="9"/>
  <c r="J49" i="9" s="1"/>
  <c r="M10" i="9"/>
  <c r="V51" i="6"/>
  <c r="AV52" i="6"/>
  <c r="AT52" i="6" s="1"/>
  <c r="AU44" i="6"/>
  <c r="V44" i="6"/>
  <c r="AA9" i="8"/>
  <c r="BC10" i="8"/>
  <c r="P15" i="6"/>
  <c r="AV12" i="6"/>
  <c r="BE55" i="8"/>
  <c r="AX55" i="6"/>
  <c r="P55" i="6"/>
  <c r="P12" i="6"/>
  <c r="AW14" i="6"/>
  <c r="V14" i="6"/>
  <c r="P51" i="6"/>
  <c r="AV51" i="6"/>
  <c r="AW49" i="6"/>
  <c r="AW48" i="6"/>
  <c r="P48" i="6"/>
  <c r="P44" i="6"/>
  <c r="AC9" i="8"/>
  <c r="P49" i="6"/>
  <c r="AV55" i="6"/>
  <c r="AY48" i="6"/>
  <c r="AY47" i="6"/>
  <c r="AX15" i="6"/>
  <c r="AT15" i="6" s="1"/>
  <c r="BC45" i="8"/>
  <c r="M35" i="9"/>
  <c r="O47" i="9"/>
  <c r="BB43" i="8"/>
  <c r="BB41" i="8"/>
  <c r="BA41" i="8" s="1"/>
  <c r="V42" i="6"/>
  <c r="BF45" i="8"/>
  <c r="BD52" i="8"/>
  <c r="AU42" i="6"/>
  <c r="AU48" i="6"/>
  <c r="AT48" i="6" s="1"/>
  <c r="V48" i="6"/>
  <c r="U34" i="9"/>
  <c r="AU47" i="6"/>
  <c r="AU41" i="6"/>
  <c r="AX54" i="6"/>
  <c r="AW46" i="6"/>
  <c r="AX43" i="6"/>
  <c r="AX14" i="6"/>
  <c r="AX13" i="6"/>
  <c r="AY10" i="6"/>
  <c r="BF55" i="8"/>
  <c r="BF54" i="8"/>
  <c r="BF51" i="8"/>
  <c r="V12" i="6"/>
  <c r="V45" i="6"/>
  <c r="P42" i="6"/>
  <c r="AX47" i="6"/>
  <c r="AX40" i="6"/>
  <c r="AW10" i="6"/>
  <c r="BB51" i="8"/>
  <c r="BD55" i="8"/>
  <c r="BD51" i="8"/>
  <c r="BD50" i="8"/>
  <c r="BD46" i="8"/>
  <c r="BG12" i="8"/>
  <c r="U31" i="9"/>
  <c r="M31" i="9"/>
  <c r="U13" i="9"/>
  <c r="M13" i="9"/>
  <c r="U17" i="9"/>
  <c r="M38" i="9"/>
  <c r="U38" i="9"/>
  <c r="M11" i="9"/>
  <c r="V43" i="6"/>
  <c r="V53" i="6"/>
  <c r="BB44" i="8"/>
  <c r="BA44" i="8" s="1"/>
  <c r="AY54" i="6"/>
  <c r="AY40" i="6"/>
  <c r="BB39" i="8"/>
  <c r="BA39" i="8" s="1"/>
  <c r="BF44" i="8"/>
  <c r="BF42" i="8"/>
  <c r="BF39" i="8"/>
  <c r="BF12" i="8"/>
  <c r="BG44" i="8"/>
  <c r="BG38" i="8"/>
  <c r="AU55" i="6"/>
  <c r="AU12" i="6"/>
  <c r="AV54" i="6"/>
  <c r="AX51" i="6"/>
  <c r="AV44" i="6"/>
  <c r="AX41" i="6"/>
  <c r="U9" i="8" l="1"/>
  <c r="X9" i="8"/>
  <c r="R56" i="8"/>
  <c r="R8" i="6"/>
  <c r="K24" i="9"/>
  <c r="M24" i="9" s="1"/>
  <c r="K18" i="9"/>
  <c r="U8" i="6"/>
  <c r="Q8" i="6"/>
  <c r="Z7" i="10"/>
  <c r="M21" i="9"/>
  <c r="BE11" i="8"/>
  <c r="BE9" i="8" s="1"/>
  <c r="Z9" i="8"/>
  <c r="R11" i="8"/>
  <c r="M18" i="9"/>
  <c r="BG10" i="8"/>
  <c r="BG9" i="8" s="1"/>
  <c r="AM9" i="8"/>
  <c r="BB10" i="8"/>
  <c r="BF10" i="8"/>
  <c r="Y10" i="8"/>
  <c r="W9" i="8"/>
  <c r="R9" i="8" s="1"/>
  <c r="R10" i="8"/>
  <c r="D9" i="8"/>
  <c r="D9" i="9"/>
  <c r="J9" i="9" s="1"/>
  <c r="C8" i="7"/>
  <c r="AN8" i="6"/>
  <c r="AH8" i="6"/>
  <c r="AA8" i="6"/>
  <c r="V10" i="6"/>
  <c r="W8" i="6"/>
  <c r="AX10" i="6"/>
  <c r="V9" i="6"/>
  <c r="AY9" i="6"/>
  <c r="AY8" i="6" s="1"/>
  <c r="X8" i="6"/>
  <c r="J8" i="6"/>
  <c r="P10" i="6"/>
  <c r="T8" i="6"/>
  <c r="AU10" i="6"/>
  <c r="AT10" i="6" s="1"/>
  <c r="D50" i="9"/>
  <c r="P9" i="6"/>
  <c r="AW9" i="6"/>
  <c r="AW8" i="6" s="1"/>
  <c r="S8" i="6"/>
  <c r="M19" i="9"/>
  <c r="U19" i="9"/>
  <c r="M29" i="9"/>
  <c r="U29" i="9"/>
  <c r="K47" i="9"/>
  <c r="M47" i="9" s="1"/>
  <c r="M16" i="9"/>
  <c r="U16" i="9"/>
  <c r="BA47" i="8"/>
  <c r="BA11" i="8"/>
  <c r="BA45" i="8"/>
  <c r="BA55" i="8"/>
  <c r="V50" i="6"/>
  <c r="BB38" i="8"/>
  <c r="BA38" i="8" s="1"/>
  <c r="Y40" i="8"/>
  <c r="BB42" i="8"/>
  <c r="BA42" i="8" s="1"/>
  <c r="Y42" i="8"/>
  <c r="Y47" i="8"/>
  <c r="Y49" i="8"/>
  <c r="K33" i="9"/>
  <c r="M33" i="9" s="1"/>
  <c r="O46" i="9"/>
  <c r="AT41" i="6"/>
  <c r="BA51" i="8"/>
  <c r="BA43" i="8"/>
  <c r="BA46" i="8"/>
  <c r="BA49" i="8"/>
  <c r="BA52" i="8"/>
  <c r="BA50" i="8"/>
  <c r="Y8" i="6"/>
  <c r="K9" i="8"/>
  <c r="AT9" i="8"/>
  <c r="AB9" i="8"/>
  <c r="Y9" i="8" s="1"/>
  <c r="Y11" i="8"/>
  <c r="BB13" i="8"/>
  <c r="BA13" i="8" s="1"/>
  <c r="Y44" i="8"/>
  <c r="Y46" i="8"/>
  <c r="Y51" i="8"/>
  <c r="Y53" i="8"/>
  <c r="Y55" i="8"/>
  <c r="K7" i="9"/>
  <c r="O48" i="9"/>
  <c r="CQ8" i="7"/>
  <c r="AB8" i="6"/>
  <c r="N30" i="9"/>
  <c r="N48" i="9" s="1"/>
  <c r="Y14" i="8"/>
  <c r="Y39" i="8"/>
  <c r="Y41" i="8"/>
  <c r="Y43" i="8"/>
  <c r="BB48" i="8"/>
  <c r="BA48" i="8" s="1"/>
  <c r="Y48" i="8"/>
  <c r="N9" i="9"/>
  <c r="N27" i="9" s="1"/>
  <c r="AF9" i="8"/>
  <c r="O26" i="9"/>
  <c r="O50" i="9" s="1"/>
  <c r="BA40" i="8"/>
  <c r="BB12" i="8"/>
  <c r="BA12" i="8" s="1"/>
  <c r="Y12" i="8"/>
  <c r="BB54" i="8"/>
  <c r="BA54" i="8" s="1"/>
  <c r="Y54" i="8"/>
  <c r="BB56" i="8"/>
  <c r="BA56" i="8" s="1"/>
  <c r="Y56" i="8"/>
  <c r="K36" i="9"/>
  <c r="M36" i="9" s="1"/>
  <c r="D48" i="9"/>
  <c r="O27" i="9"/>
  <c r="AQ8" i="7"/>
  <c r="CE8" i="7"/>
  <c r="U42" i="9"/>
  <c r="C7" i="10"/>
  <c r="C7" i="5"/>
  <c r="R37" i="3"/>
  <c r="J48" i="3"/>
  <c r="I47" i="3"/>
  <c r="H48" i="3"/>
  <c r="L27" i="9"/>
  <c r="BC9" i="8"/>
  <c r="K12" i="9"/>
  <c r="M12" i="9" s="1"/>
  <c r="U23" i="9"/>
  <c r="U26" i="9" s="1"/>
  <c r="M23" i="9"/>
  <c r="U40" i="9"/>
  <c r="M43" i="9"/>
  <c r="U43" i="9"/>
  <c r="U32" i="9"/>
  <c r="K46" i="9"/>
  <c r="M46" i="9" s="1"/>
  <c r="K45" i="9"/>
  <c r="M45" i="9" s="1"/>
  <c r="S49" i="9"/>
  <c r="P50" i="9"/>
  <c r="M44" i="9"/>
  <c r="G50" i="9"/>
  <c r="R41" i="3"/>
  <c r="V48" i="9"/>
  <c r="V51" i="9" s="1"/>
  <c r="I12" i="3"/>
  <c r="R12" i="3" s="1"/>
  <c r="L48" i="9"/>
  <c r="V54" i="6"/>
  <c r="AT43" i="6"/>
  <c r="AT45" i="6"/>
  <c r="V52" i="6"/>
  <c r="V39" i="6"/>
  <c r="AT47" i="6"/>
  <c r="AT53" i="6"/>
  <c r="BF9" i="8"/>
  <c r="R38" i="3"/>
  <c r="R39" i="3"/>
  <c r="R42" i="3"/>
  <c r="R43" i="3"/>
  <c r="M22" i="9"/>
  <c r="O49" i="9"/>
  <c r="U24" i="9"/>
  <c r="P51" i="9"/>
  <c r="U47" i="9"/>
  <c r="U39" i="9"/>
  <c r="U22" i="9"/>
  <c r="I50" i="9"/>
  <c r="J50" i="9" s="1"/>
  <c r="R44" i="3"/>
  <c r="R45" i="3"/>
  <c r="AT11" i="6"/>
  <c r="AT12" i="6"/>
  <c r="U46" i="9"/>
  <c r="J45" i="9"/>
  <c r="K9" i="9"/>
  <c r="J15" i="9"/>
  <c r="U15" i="9" s="1"/>
  <c r="M15" i="9"/>
  <c r="U21" i="9"/>
  <c r="U18" i="9"/>
  <c r="AT46" i="6"/>
  <c r="AT50" i="6"/>
  <c r="AT14" i="6"/>
  <c r="AT39" i="6"/>
  <c r="AT42" i="6"/>
  <c r="AX8" i="6"/>
  <c r="AT51" i="6"/>
  <c r="AT55" i="6"/>
  <c r="AT54" i="6"/>
  <c r="D8" i="6"/>
  <c r="Z8" i="6"/>
  <c r="V13" i="6"/>
  <c r="V15" i="6"/>
  <c r="V41" i="6"/>
  <c r="V55" i="6"/>
  <c r="AV8" i="6"/>
  <c r="AT13" i="6"/>
  <c r="AT49" i="6"/>
  <c r="E48" i="9"/>
  <c r="E51" i="9" s="1"/>
  <c r="AT40" i="6"/>
  <c r="AT44" i="6"/>
  <c r="BD9" i="8"/>
  <c r="M37" i="9"/>
  <c r="J36" i="9"/>
  <c r="BB9" i="8" l="1"/>
  <c r="BA9" i="8" s="1"/>
  <c r="AT9" i="6"/>
  <c r="BA10" i="8"/>
  <c r="N51" i="9"/>
  <c r="U9" i="9"/>
  <c r="D27" i="9"/>
  <c r="D51" i="9" s="1"/>
  <c r="U36" i="9"/>
  <c r="O51" i="9"/>
  <c r="K30" i="9"/>
  <c r="K48" i="9" s="1"/>
  <c r="M48" i="9" s="1"/>
  <c r="V8" i="6"/>
  <c r="U33" i="9"/>
  <c r="AU8" i="6"/>
  <c r="AT8" i="6" s="1"/>
  <c r="P8" i="6"/>
  <c r="U50" i="9"/>
  <c r="M7" i="9"/>
  <c r="K25" i="9"/>
  <c r="M25" i="9" s="1"/>
  <c r="U7" i="9"/>
  <c r="U25" i="9" s="1"/>
  <c r="U45" i="9"/>
  <c r="I48" i="3"/>
  <c r="R47" i="3"/>
  <c r="U12" i="9"/>
  <c r="U27" i="9" s="1"/>
  <c r="M9" i="9"/>
  <c r="K27" i="9"/>
  <c r="M27" i="9" s="1"/>
  <c r="J27" i="9"/>
  <c r="L51" i="9"/>
  <c r="K49" i="9"/>
  <c r="M49" i="9" s="1"/>
  <c r="K50" i="9"/>
  <c r="M50" i="9" s="1"/>
  <c r="U49" i="9"/>
  <c r="J30" i="9"/>
  <c r="I48" i="9"/>
  <c r="M30" i="9" l="1"/>
  <c r="U30" i="9"/>
  <c r="U48" i="9" s="1"/>
  <c r="U51" i="9" s="1"/>
  <c r="K51" i="9"/>
  <c r="R48" i="3"/>
  <c r="I51" i="9"/>
  <c r="J51" i="9" s="1"/>
  <c r="J48" i="9"/>
  <c r="M51" i="9" l="1"/>
  <c r="K75" i="9"/>
  <c r="K57" i="9"/>
  <c r="J57" i="9"/>
  <c r="J75" i="9"/>
</calcChain>
</file>

<file path=xl/sharedStrings.xml><?xml version="1.0" encoding="utf-8"?>
<sst xmlns="http://schemas.openxmlformats.org/spreadsheetml/2006/main" count="1302" uniqueCount="854">
  <si>
    <t>Свършени дела</t>
  </si>
  <si>
    <t>Прекратени производства</t>
  </si>
  <si>
    <t>година</t>
  </si>
  <si>
    <t>Постъпили през годината</t>
  </si>
  <si>
    <t>Всичко за разглеждане</t>
  </si>
  <si>
    <t>Всичко</t>
  </si>
  <si>
    <t>В срок до 3 месеца</t>
  </si>
  <si>
    <t>Със съдебен акт по същество</t>
  </si>
  <si>
    <t>Върнати за доразследване</t>
  </si>
  <si>
    <t>По други причини</t>
  </si>
  <si>
    <t>Брой заседания</t>
  </si>
  <si>
    <t>Обжалвани и протестирани</t>
  </si>
  <si>
    <t>Брой</t>
  </si>
  <si>
    <t>%</t>
  </si>
  <si>
    <t>А</t>
  </si>
  <si>
    <t>Б</t>
  </si>
  <si>
    <t>В</t>
  </si>
  <si>
    <t>Г</t>
  </si>
  <si>
    <t>Д</t>
  </si>
  <si>
    <t>Ж</t>
  </si>
  <si>
    <t>И</t>
  </si>
  <si>
    <t>x</t>
  </si>
  <si>
    <t>К</t>
  </si>
  <si>
    <t>Л</t>
  </si>
  <si>
    <t>М</t>
  </si>
  <si>
    <t>Н</t>
  </si>
  <si>
    <t>Р</t>
  </si>
  <si>
    <t>Т</t>
  </si>
  <si>
    <t xml:space="preserve">Административен ръководител:               </t>
  </si>
  <si>
    <t>/подпис и печат/</t>
  </si>
  <si>
    <t>Споразум. по чл.382 НПК</t>
  </si>
  <si>
    <t>Общо граждански  дела</t>
  </si>
  <si>
    <t>Общо наказателни дела</t>
  </si>
  <si>
    <r>
      <t>Брой съдии  по щат</t>
    </r>
    <r>
      <rPr>
        <b/>
        <sz val="8"/>
        <rFont val="Arial"/>
        <family val="2"/>
        <charset val="204"/>
      </rPr>
      <t xml:space="preserve"> общо</t>
    </r>
  </si>
  <si>
    <r>
      <t xml:space="preserve">Брой </t>
    </r>
    <r>
      <rPr>
        <b/>
        <sz val="8"/>
        <rFont val="Arial"/>
        <family val="2"/>
        <charset val="204"/>
      </rPr>
      <t xml:space="preserve">граждански </t>
    </r>
    <r>
      <rPr>
        <sz val="8"/>
        <rFont val="Arial"/>
        <family val="2"/>
        <charset val="204"/>
      </rPr>
      <t>съдии по щат</t>
    </r>
  </si>
  <si>
    <t xml:space="preserve">Натовареност  на гражданските съдии по щат      </t>
  </si>
  <si>
    <t xml:space="preserve">Натовареност  на наказателните  съдии по щат      </t>
  </si>
  <si>
    <r>
      <t xml:space="preserve">Брой </t>
    </r>
    <r>
      <rPr>
        <b/>
        <sz val="8"/>
        <rFont val="Arial"/>
        <family val="2"/>
        <charset val="204"/>
      </rPr>
      <t>наказателни</t>
    </r>
    <r>
      <rPr>
        <sz val="8"/>
        <rFont val="Arial"/>
        <family val="2"/>
        <charset val="204"/>
      </rPr>
      <t xml:space="preserve"> </t>
    </r>
    <r>
      <rPr>
        <b/>
        <sz val="8"/>
        <rFont val="Arial"/>
        <family val="2"/>
        <charset val="204"/>
      </rPr>
      <t xml:space="preserve"> </t>
    </r>
    <r>
      <rPr>
        <sz val="8"/>
        <rFont val="Arial"/>
        <family val="2"/>
        <charset val="204"/>
      </rPr>
      <t>съдии по щат</t>
    </r>
  </si>
  <si>
    <t>ВСИЧКО ДЕЛА</t>
  </si>
  <si>
    <t>З</t>
  </si>
  <si>
    <t>О</t>
  </si>
  <si>
    <t>П</t>
  </si>
  <si>
    <t>У</t>
  </si>
  <si>
    <t>Ф</t>
  </si>
  <si>
    <t>Телефон:</t>
  </si>
  <si>
    <t>за</t>
  </si>
  <si>
    <t>Отчет за работата на Районен съд   град</t>
  </si>
  <si>
    <t>С</t>
  </si>
  <si>
    <t>Видове дела</t>
  </si>
  <si>
    <t>а</t>
  </si>
  <si>
    <t>б</t>
  </si>
  <si>
    <t>Споразум. по чл.384 НПК или спог. по 234 ГПК</t>
  </si>
  <si>
    <t>Производства по чл.310ГПК</t>
  </si>
  <si>
    <t>2а</t>
  </si>
  <si>
    <t>6а</t>
  </si>
  <si>
    <t>6б</t>
  </si>
  <si>
    <t>Висящи в началото на периода</t>
  </si>
  <si>
    <t>Висящи в края на периода</t>
  </si>
  <si>
    <t>Утвърдени от ВСС с Протокол № 3/21.01.09г.</t>
  </si>
  <si>
    <t>Други граждански дела</t>
  </si>
  <si>
    <t>Х</t>
  </si>
  <si>
    <t>Ц</t>
  </si>
  <si>
    <t>Граждански   дела по общия ред</t>
  </si>
  <si>
    <t>Я</t>
  </si>
  <si>
    <t xml:space="preserve">Натовареност по щат общо     </t>
  </si>
  <si>
    <t>Частни  граждански дела</t>
  </si>
  <si>
    <t>Дела по чл.410 и чл.417 ГПК</t>
  </si>
  <si>
    <t>Дела по чл.78а НК</t>
  </si>
  <si>
    <t>Частни наказателни дела</t>
  </si>
  <si>
    <t>Частни наказателни дела - разпити</t>
  </si>
  <si>
    <t>Админстративно наказателен характер дела</t>
  </si>
  <si>
    <t>Наказателни общ характер дела</t>
  </si>
  <si>
    <t>Наказателни частен характер дела</t>
  </si>
  <si>
    <t>Админстративни дела  по ЗСПЗЗ и ЗВГЗГФ</t>
  </si>
  <si>
    <t>Действителна натовареност - ОБЩО</t>
  </si>
  <si>
    <t>Ч</t>
  </si>
  <si>
    <t>Отработени човекомесеци</t>
  </si>
  <si>
    <t>ВИДОВЕ  ГРАЖДАНСКИ СПОРОВЕ</t>
  </si>
  <si>
    <t>шифър на реда</t>
  </si>
  <si>
    <t>останали несвършени дела в началото на отчетния период</t>
  </si>
  <si>
    <t>ПОСТЪПИЛИ ДЕЛА</t>
  </si>
  <si>
    <t>останали несвършени дела в края на отчетния период</t>
  </si>
  <si>
    <t>обжалвани дела</t>
  </si>
  <si>
    <t>новообразувани</t>
  </si>
  <si>
    <t>получени по подсъдност</t>
  </si>
  <si>
    <t>ОБЩО</t>
  </si>
  <si>
    <t>искът уважен изцяло</t>
  </si>
  <si>
    <t>искът уважен отчасти</t>
  </si>
  <si>
    <t>искът отхвърлен</t>
  </si>
  <si>
    <t>прекратени дела</t>
  </si>
  <si>
    <t>свършени до 3 месеца</t>
  </si>
  <si>
    <t>по спогодба</t>
  </si>
  <si>
    <t>по други причини</t>
  </si>
  <si>
    <t>ОБЛИГАЦИОННИ ИСКОВЕ</t>
  </si>
  <si>
    <t>0200</t>
  </si>
  <si>
    <t>ВЕЩНИ ИСКОВЕ</t>
  </si>
  <si>
    <t>0300</t>
  </si>
  <si>
    <t>0400</t>
  </si>
  <si>
    <t>ИСКОВЕ ПО КТ</t>
  </si>
  <si>
    <t>0500</t>
  </si>
  <si>
    <t>0600</t>
  </si>
  <si>
    <t>0800</t>
  </si>
  <si>
    <t>0900</t>
  </si>
  <si>
    <t>0910</t>
  </si>
  <si>
    <t>1000</t>
  </si>
  <si>
    <t xml:space="preserve">СПРАВКА  ІІІ- За времетраенето на размяната на книжата                                                              </t>
  </si>
  <si>
    <t>СПРАВКА І</t>
  </si>
  <si>
    <t>брой</t>
  </si>
  <si>
    <t>Брой дела</t>
  </si>
  <si>
    <t>За граждански дела по общия ред</t>
  </si>
  <si>
    <t>За производства по чл.310  от ГПК</t>
  </si>
  <si>
    <t>Брой насрочвания на дела в открито заседание</t>
  </si>
  <si>
    <t>1м.</t>
  </si>
  <si>
    <t>2м.</t>
  </si>
  <si>
    <t>3м</t>
  </si>
  <si>
    <t>Над 3м.</t>
  </si>
  <si>
    <t>Брой отлагания на дела в открито заседание</t>
  </si>
  <si>
    <t>В т.ч. в І-во по делото заседание и помирително</t>
  </si>
  <si>
    <t>СПРАВКА ІI</t>
  </si>
  <si>
    <t>Несвършени дела  от 1 до 3г.</t>
  </si>
  <si>
    <t>Несвършени дела  от 3 до 5г.</t>
  </si>
  <si>
    <t>2400</t>
  </si>
  <si>
    <t>Несвършени дела  над  5г.</t>
  </si>
  <si>
    <t>2500</t>
  </si>
  <si>
    <t>Съставил:</t>
  </si>
  <si>
    <t>Административен ръководител:</t>
  </si>
  <si>
    <t>СВЕДЕНИЯ ЗА ДЕЛАТА</t>
  </si>
  <si>
    <t>СВЕДЕНИЯ ЗА ЛИЦАТА</t>
  </si>
  <si>
    <t xml:space="preserve">НЯКОИ ВИДОВЕ ПРЕСТЪПЛЕНИЯ ПО НК </t>
  </si>
  <si>
    <t>останали  несв. дела в началото на отчетния период</t>
  </si>
  <si>
    <t>Постъпили дела</t>
  </si>
  <si>
    <t>От св.дела б.п.по чл. 356 НПК</t>
  </si>
  <si>
    <t>Свършени до 3 месеца</t>
  </si>
  <si>
    <t>останали несв. дела в края на отчетния период</t>
  </si>
  <si>
    <t>Съдени лица</t>
  </si>
  <si>
    <t>брой наказани лица по споразум. - чл.381-384 НПК</t>
  </si>
  <si>
    <t>общо</t>
  </si>
  <si>
    <t>в т. ч.</t>
  </si>
  <si>
    <t xml:space="preserve">решени по същество с присъда               </t>
  </si>
  <si>
    <t>прекр.и спор.</t>
  </si>
  <si>
    <t>всичко</t>
  </si>
  <si>
    <t>в т.ч. непълнолетни</t>
  </si>
  <si>
    <t>л.от св.до 3 г.</t>
  </si>
  <si>
    <t>лишаване  от свобо-да над 3 до 15 г.</t>
  </si>
  <si>
    <t>глоба</t>
  </si>
  <si>
    <t>пробации</t>
  </si>
  <si>
    <t>други наказания</t>
  </si>
  <si>
    <t>бързи произв. по чл. 356 НПК</t>
  </si>
  <si>
    <t xml:space="preserve">в т.ч. свърш.споразум.-чл.381-384 </t>
  </si>
  <si>
    <t>решени</t>
  </si>
  <si>
    <t>прекратени и споразумения</t>
  </si>
  <si>
    <t>0301</t>
  </si>
  <si>
    <t>0501</t>
  </si>
  <si>
    <t>0505</t>
  </si>
  <si>
    <t>0506</t>
  </si>
  <si>
    <t>0507</t>
  </si>
  <si>
    <t>0700</t>
  </si>
  <si>
    <t>1200</t>
  </si>
  <si>
    <t>1300</t>
  </si>
  <si>
    <t>НЧХД</t>
  </si>
  <si>
    <t>1400</t>
  </si>
  <si>
    <t xml:space="preserve"> </t>
  </si>
  <si>
    <t>несв. дела в нач.на периода</t>
  </si>
  <si>
    <t>постъпили   дела</t>
  </si>
  <si>
    <t>дела за разглеждане</t>
  </si>
  <si>
    <t>ост. несв. дела</t>
  </si>
  <si>
    <t>потвърдени</t>
  </si>
  <si>
    <t>изменени</t>
  </si>
  <si>
    <t>отменени</t>
  </si>
  <si>
    <t>прекратени</t>
  </si>
  <si>
    <t>2000</t>
  </si>
  <si>
    <t>СПРАВКА ІII</t>
  </si>
  <si>
    <t>в</t>
  </si>
  <si>
    <t>Брой насрочвания на дела – ОХ + ЧХ</t>
  </si>
  <si>
    <t xml:space="preserve">                       В т.ч. от общ характер</t>
  </si>
  <si>
    <t>Брой отлагания на дела ОХ + ЧХ</t>
  </si>
  <si>
    <t>Изпратени дела за доразсл.от съдия-докладчик</t>
  </si>
  <si>
    <t>Изпр.за доразсл.в открито заседание</t>
  </si>
  <si>
    <t>От влезли в сила решени,брой  дела, изпратени за доразследване</t>
  </si>
  <si>
    <t>СПРАВКА ІV</t>
  </si>
  <si>
    <t>А/ до  3 месеца</t>
  </si>
  <si>
    <t>Б/ от три до шест месеца</t>
  </si>
  <si>
    <t>4200</t>
  </si>
  <si>
    <t>В/ от 6 месеца  до 1 година</t>
  </si>
  <si>
    <t>4300</t>
  </si>
  <si>
    <t>Г/ над една година</t>
  </si>
  <si>
    <t>Административен  ръководител:</t>
  </si>
  <si>
    <t>СПРАВКА V</t>
  </si>
  <si>
    <t>Издадени свидетелства за съдимост</t>
  </si>
  <si>
    <t>3000</t>
  </si>
  <si>
    <t>Издадени справки за съдимост</t>
  </si>
  <si>
    <t>СПРАВКА VI</t>
  </si>
  <si>
    <t>СВЪРШЕНИ ДЕЛА</t>
  </si>
  <si>
    <t>Гл.ХІV НПК  Бързи производства</t>
  </si>
  <si>
    <t>Гл.XXV НПК Незабавни производства</t>
  </si>
  <si>
    <t>Гл.XXVI НПК Свършени производства по искане на обвиняемия</t>
  </si>
  <si>
    <t>Гл.XXVII НПК Съкратени производства</t>
  </si>
  <si>
    <t>РАЙОНЕН СЪД, вкл. СРС</t>
  </si>
  <si>
    <t>№</t>
  </si>
  <si>
    <t>РЕШЕНИЯ</t>
  </si>
  <si>
    <t>ОПРЕДЕЛЕНИЯ</t>
  </si>
  <si>
    <t>ИНДЕКСИ</t>
  </si>
  <si>
    <t>За всичко дела</t>
  </si>
  <si>
    <t>ИНДЕКСИ:</t>
  </si>
  <si>
    <t>РАЙОННИ СЪДИЛИЩА</t>
  </si>
  <si>
    <t>СЪДИЯ</t>
  </si>
  <si>
    <t>Съдийски стаж</t>
  </si>
  <si>
    <t>несвършени дела в началото на отчетния период</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</si>
  <si>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</si>
  <si>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</si>
  <si>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</si>
  <si>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</si>
  <si>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</si>
  <si>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</si>
  <si>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</si>
  <si>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свършени в 3 месечен срок</t>
  </si>
  <si>
    <t xml:space="preserve">общо дела </t>
  </si>
  <si>
    <t>в т.ч по видове дела.:</t>
  </si>
  <si>
    <t>нох</t>
  </si>
  <si>
    <t>нчхд</t>
  </si>
  <si>
    <t>чл.78аНК</t>
  </si>
  <si>
    <t>чнд</t>
  </si>
  <si>
    <t>анхд</t>
  </si>
  <si>
    <t>№ по ред</t>
  </si>
  <si>
    <t>2б</t>
  </si>
  <si>
    <t xml:space="preserve">ОБЩО </t>
  </si>
  <si>
    <t>За наказателни дела</t>
  </si>
  <si>
    <t>в т.ч.по видове дела:</t>
  </si>
  <si>
    <t>гд</t>
  </si>
  <si>
    <t>По чл310 ГПК</t>
  </si>
  <si>
    <t>адм.д</t>
  </si>
  <si>
    <t>чгд</t>
  </si>
  <si>
    <t>По чл410 и 417 ГПК</t>
  </si>
  <si>
    <t>Други</t>
  </si>
  <si>
    <t>1. Приложение 1 - Обобщен отчет за работата на съда</t>
  </si>
  <si>
    <t>2. Приложение 2 - Отчет по граждански дела</t>
  </si>
  <si>
    <t>3. Приложение 2 - Отчет по наказателни дела</t>
  </si>
  <si>
    <t>7. Приложение 3 - Справка за резултатите от върнати обжалвани и протестирани граждански дела на съдиите</t>
  </si>
  <si>
    <t>5. Приложение 3 - Справка за резултатите от върнати обжалвани и протестирани наказателни дела на съдиите</t>
  </si>
  <si>
    <t>4. Приложение 3 - Справка за дейността на съдиите по наказателни дела</t>
  </si>
  <si>
    <t>6. Приложение 3 - Справка за дейността на съдиите по граждански дела</t>
  </si>
  <si>
    <t>НАЗАД</t>
  </si>
  <si>
    <t xml:space="preserve"> У К А З А Н И Я      З А      П О П Ъ Л В А Н Е    Н А     Ф А Й Л А</t>
  </si>
  <si>
    <t>на данните след изпращането им в администрацията на  Висшия съдебен съвет.</t>
  </si>
  <si>
    <t>Продължаващи дела под същия номер</t>
  </si>
  <si>
    <t>продължаващи дела под същия номер</t>
  </si>
  <si>
    <t>Ако не спазите публикуваните указания ще направите невъзможно автоматичното обобщаване</t>
  </si>
  <si>
    <t xml:space="preserve">1. За наказателни дела: НОХД, НЧХ и ЧНД </t>
  </si>
  <si>
    <t>2. За наказателни дела от административен характер</t>
  </si>
  <si>
    <t>/име на районния съд, вкл. СРС/</t>
  </si>
  <si>
    <t>СЪДИЯ
/име, презиме, фамилия/</t>
  </si>
  <si>
    <t>8а</t>
  </si>
  <si>
    <t>8б</t>
  </si>
  <si>
    <t>8в</t>
  </si>
  <si>
    <t>8г</t>
  </si>
  <si>
    <t>СВЪРШЕНИ ДЕЛА /кол. 8 = кол. 9+10+11+12+13/</t>
  </si>
  <si>
    <t>в т.ч. условно</t>
  </si>
  <si>
    <t>Кумулации</t>
  </si>
  <si>
    <t>върнати дела за ново разглеждане под нов номер</t>
  </si>
  <si>
    <t>общо постъпили дела през отчетния период (к2+к3+к4+к5)</t>
  </si>
  <si>
    <t>всичко дела за разглеждане                                /кол. 1+ 6/</t>
  </si>
  <si>
    <t>От решените дела /кол.9+10+11/ с необявени решения с изтекъл срок над 3 м.</t>
  </si>
  <si>
    <t>Общо постъпили дела през отчетния период</t>
  </si>
  <si>
    <t>·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</si>
  <si>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t>Повт. вненсени и образувани под нов номер след прекр. на съд.пр-во (чл. 42, ал. 2 , чл. 249 и чл. 288, т. 1 от НПК)</t>
  </si>
  <si>
    <t>Върнати дела за ново разглеждане под нов номер</t>
  </si>
  <si>
    <t xml:space="preserve"> В т.ч.: </t>
  </si>
  <si>
    <t>Повт. вненсени и обр. под нов номер след прекр. на съд.пр-во</t>
  </si>
  <si>
    <t>От несвършените дела /кол.17/ с изтекъл срок от първото образуване на делото</t>
  </si>
  <si>
    <t>/ име на административния съд/</t>
  </si>
  <si>
    <t xml:space="preserve">Съставил: </t>
  </si>
  <si>
    <t>За административните дела</t>
  </si>
  <si>
    <t>Общо свършени дела                       (к10+к11)</t>
  </si>
  <si>
    <t>·         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t>
  </si>
  <si>
    <t>·         Процентът в колона "Свършени дела - В срок до 3 месеца - %" не трябва да надвишава 100%.</t>
  </si>
  <si>
    <r>
      <t xml:space="preserve">·         Файлът се </t>
    </r>
    <r>
      <rPr>
        <b/>
        <sz val="12"/>
        <rFont val="Times New Roman"/>
        <family val="1"/>
        <charset val="204"/>
      </rPr>
      <t>наименова съобразно името на съда</t>
    </r>
    <r>
      <rPr>
        <sz val="12"/>
        <rFont val="Times New Roman"/>
        <family val="1"/>
        <charset val="204"/>
      </rPr>
      <t>, например RS-Varna.xls</t>
    </r>
  </si>
  <si>
    <r>
      <t xml:space="preserve">·         Наименованието на града  за съответния  съд се изписва в оцветената в жълто </t>
    </r>
    <r>
      <rPr>
        <b/>
        <sz val="12"/>
        <rFont val="Times New Roman"/>
        <family val="1"/>
        <charset val="204"/>
      </rPr>
      <t>клетка К2.</t>
    </r>
    <r>
      <rPr>
        <sz val="12"/>
        <rFont val="Times New Roman"/>
        <family val="1"/>
        <charset val="204"/>
      </rPr>
      <t xml:space="preserve"> Текста се въвежда САМО в жълтата клетка, независимо, че наименованието на съда видимо ще се скрие зад границите й.</t>
    </r>
  </si>
  <si>
    <r>
      <t xml:space="preserve">·         В оцветената в зелено </t>
    </r>
    <r>
      <rPr>
        <b/>
        <sz val="12"/>
        <rFont val="Times New Roman"/>
        <family val="1"/>
        <charset val="204"/>
      </rPr>
      <t>клетка  М2</t>
    </r>
    <r>
      <rPr>
        <sz val="12"/>
        <rFont val="Times New Roman"/>
        <family val="1"/>
        <charset val="204"/>
      </rPr>
      <t xml:space="preserve"> се попълва периода на отчитане само с цифра:  6 (за полугодие) или 12, когато отчета е за цялата година. </t>
    </r>
    <r>
      <rPr>
        <i/>
        <sz val="12"/>
        <rFont val="Times New Roman"/>
        <family val="1"/>
        <charset val="204"/>
      </rPr>
      <t xml:space="preserve">Ако клетка М2 не е попълнена съобразно изискванията, то изчисляването на натовареността на магистратите ще бъде невъзможно. </t>
    </r>
  </si>
  <si>
    <r>
      <t xml:space="preserve">·         За нуждите на ВСС е достатъчно да бъдат попълнени данните </t>
    </r>
    <r>
      <rPr>
        <b/>
        <sz val="12"/>
        <rFont val="Times New Roman"/>
        <family val="1"/>
        <charset val="204"/>
      </rPr>
      <t>само за отчетния период.</t>
    </r>
    <r>
      <rPr>
        <sz val="12"/>
        <rFont val="Times New Roman"/>
        <family val="1"/>
        <charset val="204"/>
      </rPr>
      <t xml:space="preserve"> Данните за предишни периоди се извличат автоматично от налична база данни. </t>
    </r>
    <r>
      <rPr>
        <i/>
        <sz val="12"/>
        <rFont val="Times New Roman"/>
        <family val="1"/>
        <charset val="204"/>
      </rPr>
      <t>Възможно е попълване на данни от предишни отчетни периоди в случай, че това е необходимо с цел сравнение или анализ.</t>
    </r>
  </si>
  <si>
    <r>
      <t xml:space="preserve">·         </t>
    </r>
    <r>
      <rPr>
        <b/>
        <sz val="12"/>
        <rFont val="Times New Roman"/>
        <family val="1"/>
        <charset val="204"/>
      </rPr>
      <t xml:space="preserve">Не могат да се изтриват или вмъкват редове и колони, да се премахват формули, да </t>
    </r>
    <r>
      <rPr>
        <sz val="12"/>
        <rFont val="Times New Roman"/>
        <family val="1"/>
        <charset val="204"/>
      </rPr>
      <t>се променят наименованията на отделните листове, да се правят опити за промяна на формата на данните.</t>
    </r>
  </si>
  <si>
    <r>
      <t xml:space="preserve">·         В полетата за въвеждане се попълват </t>
    </r>
    <r>
      <rPr>
        <b/>
        <sz val="12"/>
        <rFont val="Times New Roman"/>
        <family val="1"/>
        <charset val="204"/>
      </rPr>
      <t>само числа</t>
    </r>
    <r>
      <rPr>
        <sz val="12"/>
        <rFont val="Times New Roman"/>
        <family val="1"/>
        <charset val="204"/>
      </rPr>
      <t xml:space="preserve">, не се вписват буквени или други символни означения. Като десетичен разделител трябва да се </t>
    </r>
    <r>
      <rPr>
        <b/>
        <sz val="12"/>
        <rFont val="Times New Roman"/>
        <family val="1"/>
        <charset val="204"/>
      </rPr>
      <t>използва запетая</t>
    </r>
    <r>
      <rPr>
        <sz val="12"/>
        <rFont val="Times New Roman"/>
        <family val="1"/>
        <charset val="204"/>
      </rPr>
      <t>.</t>
    </r>
  </si>
  <si>
    <r>
      <t xml:space="preserve">·         Клетките, които следва се попълнят ръчно в Приложение 1 са </t>
    </r>
    <r>
      <rPr>
        <b/>
        <sz val="12"/>
        <rFont val="Times New Roman"/>
        <family val="1"/>
        <charset val="204"/>
      </rPr>
      <t>оцветени в оранжево.</t>
    </r>
  </si>
  <si>
    <r>
      <t xml:space="preserve">·         Данните от колона "Висящи дела в началото на периода"  трябва да е </t>
    </r>
    <r>
      <rPr>
        <b/>
        <sz val="12"/>
        <rFont val="Times New Roman"/>
        <family val="1"/>
        <charset val="204"/>
      </rPr>
      <t xml:space="preserve">равна на колона </t>
    </r>
    <r>
      <rPr>
        <sz val="12"/>
        <rFont val="Times New Roman"/>
        <family val="1"/>
        <charset val="204"/>
      </rPr>
      <t>"Висящи дела в края на периода" от  миналогодишния отчет за дейността на съда.</t>
    </r>
  </si>
  <si>
    <r>
      <t xml:space="preserve">·         Във всички колони, в които са вписани формули, трябва да се получават </t>
    </r>
    <r>
      <rPr>
        <b/>
        <sz val="12"/>
        <rFont val="Times New Roman"/>
        <family val="1"/>
        <charset val="204"/>
      </rPr>
      <t xml:space="preserve">положителни стойности. </t>
    </r>
    <r>
      <rPr>
        <sz val="12"/>
        <rFont val="Times New Roman"/>
        <family val="1"/>
        <charset val="204"/>
      </rPr>
      <t>Наличието на отрицателни стойности е сигнал за грешни данни и следва да се огледат внимателно и коригират.</t>
    </r>
  </si>
  <si>
    <r>
      <t xml:space="preserve">·         Лист </t>
    </r>
    <r>
      <rPr>
        <b/>
        <i/>
        <sz val="12"/>
        <rFont val="Times New Roman"/>
        <family val="1"/>
        <charset val="204"/>
      </rPr>
      <t>„Списък Приложения“</t>
    </r>
    <r>
      <rPr>
        <sz val="12"/>
        <rFont val="Times New Roman"/>
        <family val="1"/>
        <charset val="204"/>
      </rPr>
      <t xml:space="preserve"> съдържа </t>
    </r>
    <r>
      <rPr>
        <b/>
        <sz val="12"/>
        <rFont val="Times New Roman"/>
        <family val="1"/>
        <charset val="204"/>
      </rPr>
      <t>списък на всички отчетни форми</t>
    </r>
    <r>
      <rPr>
        <sz val="12"/>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2"/>
        <rFont val="Times New Roman"/>
        <family val="1"/>
        <charset val="204"/>
      </rPr>
      <t>бутон „Назад“,</t>
    </r>
    <r>
      <rPr>
        <sz val="12"/>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</si>
  <si>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Общо постъпили дела през отчетния период 
(к2+к6)</t>
  </si>
  <si>
    <t>Дела за разглеждане 
(к1+к7)</t>
  </si>
  <si>
    <r>
      <t xml:space="preserve">·         </t>
    </r>
    <r>
      <rPr>
        <sz val="14"/>
        <color rgb="FFFF0000"/>
        <rFont val="Times New Roman"/>
        <family val="1"/>
        <charset val="204"/>
      </rPr>
      <t xml:space="preserve">Попълването на отчетната форма за съда започва от попълването на Приложение 3, следвано от Приложение 2 и Приложение 1. Това позволява автоматично извличане на данни и попълването им в Приложение 1, което ще спести работа по разнасянето на данните от един лист в друг. 
Въведени са логически проверки на данните в отделните листове (Приложения). При несъответствие на суми в отделните Приложения със сумите в Приложение 3, клетките в Приложение 2 и Приложение 1, в които има несъответствие се оцветяват в червено. </t>
    </r>
  </si>
  <si>
    <t xml:space="preserve">  О Т Ч Е Т     по   гражданските   дела    на    Р А Й О Н Е Н  С Ъ Д    град    </t>
  </si>
  <si>
    <t>ПРЕСТЪПЛЕНИЯ ПРОТИВ ЛИЧНОСТТА - Убийства</t>
  </si>
  <si>
    <t>ПРЕСТЪПЛЕНИЯ ПРОТИВ ЛИЧНОСТТА - Телесни повреди</t>
  </si>
  <si>
    <t>0302</t>
  </si>
  <si>
    <t>ДРУГИ ПРЕСТЪПЛЕНИЯ ПРОТИВ ЛИЧНОСТТА</t>
  </si>
  <si>
    <t>0411</t>
  </si>
  <si>
    <t>0412</t>
  </si>
  <si>
    <t>0413</t>
  </si>
  <si>
    <t>0414</t>
  </si>
  <si>
    <t>0415</t>
  </si>
  <si>
    <t>0424</t>
  </si>
  <si>
    <t>0426</t>
  </si>
  <si>
    <t>0428</t>
  </si>
  <si>
    <t>0429</t>
  </si>
  <si>
    <t>0430</t>
  </si>
  <si>
    <t>0435</t>
  </si>
  <si>
    <t>0438</t>
  </si>
  <si>
    <t>0439</t>
  </si>
  <si>
    <t>0440</t>
  </si>
  <si>
    <t>0443</t>
  </si>
  <si>
    <t>0444</t>
  </si>
  <si>
    <t>0445</t>
  </si>
  <si>
    <t>0446</t>
  </si>
  <si>
    <t>0447</t>
  </si>
  <si>
    <t>ПРЕСТЪПЛЕНИЯ ПРОТИВ ПРАВАТА НА ГРАЖДАНИТЕ</t>
  </si>
  <si>
    <t>0502</t>
  </si>
  <si>
    <t>0508</t>
  </si>
  <si>
    <t>0509</t>
  </si>
  <si>
    <t>ПРЕСТЪПЛЕНИЯ ПРОТИВ БРАКА, СЕМЕЙСТВОТО И МЛАДЕЖТА</t>
  </si>
  <si>
    <t>ПРЕСТЪПЛЕНИЯ ПРОТИВ СОБСТВЕНОСТТА</t>
  </si>
  <si>
    <t>0701</t>
  </si>
  <si>
    <t>0702</t>
  </si>
  <si>
    <t>0703</t>
  </si>
  <si>
    <t>0704</t>
  </si>
  <si>
    <t>0705</t>
  </si>
  <si>
    <t>Привилегирован състав на кражба - чл. 197 НК</t>
  </si>
  <si>
    <t>0707</t>
  </si>
  <si>
    <t>0708</t>
  </si>
  <si>
    <t>0711</t>
  </si>
  <si>
    <t>Длъжностно присвояване - чл. 201 НК</t>
  </si>
  <si>
    <t>0712</t>
  </si>
  <si>
    <t>0713</t>
  </si>
  <si>
    <t>0714</t>
  </si>
  <si>
    <t>Маловажни случаи на длъжностно присвояване - чл. 204 НК</t>
  </si>
  <si>
    <t>0716</t>
  </si>
  <si>
    <t>Привилегирован състав на длъжностно присвояване - чл. 205 НК</t>
  </si>
  <si>
    <t>0717</t>
  </si>
  <si>
    <t>Обсебване - чл. 206 НК</t>
  </si>
  <si>
    <t>0718</t>
  </si>
  <si>
    <t>0719</t>
  </si>
  <si>
    <t>Присвояване на намерена или случайно попаднала у дееца вещ - чл. 207 НК</t>
  </si>
  <si>
    <t>0721</t>
  </si>
  <si>
    <t>Присвояване на съкровище - чл. 208 НК</t>
  </si>
  <si>
    <t>0722</t>
  </si>
  <si>
    <t>Измама - чл. 209 НК</t>
  </si>
  <si>
    <t>0723</t>
  </si>
  <si>
    <t>0724</t>
  </si>
  <si>
    <t>0725</t>
  </si>
  <si>
    <t>0726</t>
  </si>
  <si>
    <t>0727</t>
  </si>
  <si>
    <t>0728</t>
  </si>
  <si>
    <t>Измама по чл.212а НК</t>
  </si>
  <si>
    <t>0730</t>
  </si>
  <si>
    <t>Привилегирован състав на измама - чл. 212б НК</t>
  </si>
  <si>
    <t>0731</t>
  </si>
  <si>
    <t>0732</t>
  </si>
  <si>
    <t>Рекет - чл. 213а, ал. 1 НК</t>
  </si>
  <si>
    <t>0733</t>
  </si>
  <si>
    <t>Квалифицирани състави на рекет - чл. 213а, ал. 2 НК</t>
  </si>
  <si>
    <t>0734</t>
  </si>
  <si>
    <t>0737</t>
  </si>
  <si>
    <t>ПРЕСТЪПЛЕНИЯ ПРОТИВ СТОПАНСТВОТО</t>
  </si>
  <si>
    <t xml:space="preserve">ПРЕСТЪПЛЕНИЯ ПРОТИВ ДЕЙНОСТТА НА ДЪРЖАВНИТЕ ОРГАНИ И ОБЩЕСТВЕНИТЕ ОРГАНИЗАЦИИ </t>
  </si>
  <si>
    <t>0911</t>
  </si>
  <si>
    <t>0919</t>
  </si>
  <si>
    <t>0920</t>
  </si>
  <si>
    <t>0921</t>
  </si>
  <si>
    <t>900А</t>
  </si>
  <si>
    <t>ПРЕСТЪПЛЕНИЯ ПРОТИВ РЕДА И ОБЩЕСТВЕНОТО СПОКОЙСТВИЕ</t>
  </si>
  <si>
    <t>1206</t>
  </si>
  <si>
    <t>1207</t>
  </si>
  <si>
    <t>ОБЩООПАСНИ ПРЕСТЪПЛЕНИЯ</t>
  </si>
  <si>
    <t>1312</t>
  </si>
  <si>
    <t>1314</t>
  </si>
  <si>
    <t>1321</t>
  </si>
  <si>
    <t>1333</t>
  </si>
  <si>
    <t>1335</t>
  </si>
  <si>
    <t>ПРЕСТЪПЛЕНИЯ ПРОТИВ ОТБРАНИТЕЛНАТА СПОСОБНОСТ НА РЕПУБЛИКАТА</t>
  </si>
  <si>
    <t>ВОЕННИ ПРЕСТЪПЛЕНИЯ</t>
  </si>
  <si>
    <t>1500</t>
  </si>
  <si>
    <t>ВСИЧКО НОХД от ш.0200 до ш.1500</t>
  </si>
  <si>
    <t>1699</t>
  </si>
  <si>
    <t>1700</t>
  </si>
  <si>
    <t>4350</t>
  </si>
  <si>
    <t>ЧНД - съдебно производство</t>
  </si>
  <si>
    <t>2110</t>
  </si>
  <si>
    <t>Производство по молби за реабилитация</t>
  </si>
  <si>
    <t>2410</t>
  </si>
  <si>
    <t>2510</t>
  </si>
  <si>
    <t>ЧНД  от досъдебното производство</t>
  </si>
  <si>
    <t>Общо ЧНД /ш.2000 + ш.3000/</t>
  </si>
  <si>
    <t>АДМИНИСТРАТИВНИ ДЕЛА - ОБЩО (без ш.4350)</t>
  </si>
  <si>
    <t>4000</t>
  </si>
  <si>
    <t>4010</t>
  </si>
  <si>
    <t>КФН</t>
  </si>
  <si>
    <t>4020</t>
  </si>
  <si>
    <t>НЗОК</t>
  </si>
  <si>
    <t>4030</t>
  </si>
  <si>
    <t>НАП</t>
  </si>
  <si>
    <t>4040</t>
  </si>
  <si>
    <t>АДФИ</t>
  </si>
  <si>
    <t>4050</t>
  </si>
  <si>
    <t>Агенция "Митници"</t>
  </si>
  <si>
    <t>4060</t>
  </si>
  <si>
    <t>ДНСК</t>
  </si>
  <si>
    <t>4070</t>
  </si>
  <si>
    <t>КРС</t>
  </si>
  <si>
    <t>4080</t>
  </si>
  <si>
    <t>СЕМ</t>
  </si>
  <si>
    <t>4090</t>
  </si>
  <si>
    <t>Комисия за защита на потребителите</t>
  </si>
  <si>
    <t>4120</t>
  </si>
  <si>
    <t>Комисия за защита от дискриминация</t>
  </si>
  <si>
    <t>4140</t>
  </si>
  <si>
    <t>ДАНС</t>
  </si>
  <si>
    <t>4150</t>
  </si>
  <si>
    <t>Патентно ведомство</t>
  </si>
  <si>
    <t>4160</t>
  </si>
  <si>
    <t>Агенция за закрила на детето</t>
  </si>
  <si>
    <t>Министерство на културата</t>
  </si>
  <si>
    <t>4210</t>
  </si>
  <si>
    <t>МВР</t>
  </si>
  <si>
    <t>4260</t>
  </si>
  <si>
    <t>Общини</t>
  </si>
  <si>
    <t>4270</t>
  </si>
  <si>
    <t>Сметна Палата</t>
  </si>
  <si>
    <t>Здравна инспекция</t>
  </si>
  <si>
    <t>4340</t>
  </si>
  <si>
    <t>Производство по УБДХ</t>
  </si>
  <si>
    <t>4360</t>
  </si>
  <si>
    <t>Производство по ЗООРПСМ</t>
  </si>
  <si>
    <t>4370</t>
  </si>
  <si>
    <r>
      <rPr>
        <b/>
        <sz val="10"/>
        <rFont val="Arial Narrow"/>
        <family val="2"/>
        <charset val="204"/>
      </rPr>
      <t xml:space="preserve">в.т.ч. </t>
    </r>
    <r>
      <rPr>
        <sz val="10"/>
        <rFont val="Arial Narrow"/>
        <family val="2"/>
        <charset val="204"/>
      </rPr>
      <t>КАТ</t>
    </r>
  </si>
  <si>
    <t>Изменени и допълнени от ВСС с Протокол № 49/01,10,2015 г.</t>
  </si>
  <si>
    <t>ИСКОВЕ ПО СК, ЗЗДН, ЗЛС, ЗГР, ЗЗДет., ЗБЖИРБ</t>
  </si>
  <si>
    <t>0100-1</t>
  </si>
  <si>
    <t>0102-1</t>
  </si>
  <si>
    <t>Искове по СК - развод по взаимно съгласие</t>
  </si>
  <si>
    <t>0103-1</t>
  </si>
  <si>
    <t>Искове по СК - издръжка, изменение</t>
  </si>
  <si>
    <t>0105-1</t>
  </si>
  <si>
    <t>Производства по Закона за защита от домашното насилие</t>
  </si>
  <si>
    <t>0111-1</t>
  </si>
  <si>
    <t>0200-1</t>
  </si>
  <si>
    <t>0201-1</t>
  </si>
  <si>
    <t>Облигационни искове от/срещу владелец</t>
  </si>
  <si>
    <t>0202-1</t>
  </si>
  <si>
    <t>Искове по ЗОДОВ</t>
  </si>
  <si>
    <t>0204-1</t>
  </si>
  <si>
    <t>Искове по ЗЗДискр.</t>
  </si>
  <si>
    <t>0205-1</t>
  </si>
  <si>
    <t>Искове по ЗЗПотр.</t>
  </si>
  <si>
    <t>0216-1</t>
  </si>
  <si>
    <t>Искове по КЗ</t>
  </si>
  <si>
    <t>0217-1</t>
  </si>
  <si>
    <t>0300-1</t>
  </si>
  <si>
    <t>ДЕЛБИ И ИСКОВЕ ПО ЗН</t>
  </si>
  <si>
    <t>0500-1</t>
  </si>
  <si>
    <t>0501-1</t>
  </si>
  <si>
    <t>УСТАНОВИТЕЛНИ ИСКОВЕ</t>
  </si>
  <si>
    <t>0600-1</t>
  </si>
  <si>
    <t>0700-1</t>
  </si>
  <si>
    <t>0702-1</t>
  </si>
  <si>
    <t>Искове на работника или служителя за други обезщетения при непрекратено ТПО</t>
  </si>
  <si>
    <t>0703-1</t>
  </si>
  <si>
    <t>Искове за защита срещу незаконно уволнение и искове за отмяна на наложено наказание „забележка” и „предупреждение за уволнение”</t>
  </si>
  <si>
    <t>0706-1</t>
  </si>
  <si>
    <t>АДМИНИСТРАТИВНИ ПРОИЗВОДСТВА</t>
  </si>
  <si>
    <t>0800-1</t>
  </si>
  <si>
    <t>ОБЕЗПЕЧЕНИЯ</t>
  </si>
  <si>
    <t>0900-1</t>
  </si>
  <si>
    <t>ЧАСТНИ ПРОИЗВОДСТВА</t>
  </si>
  <si>
    <t>1000-1</t>
  </si>
  <si>
    <t>ЧАСТНИ ПРОИЗВОДСТВА - ЗАПОВЕДНИ ПРОИЗВОДСТВА</t>
  </si>
  <si>
    <t>1100-1</t>
  </si>
  <si>
    <t>1101-1</t>
  </si>
  <si>
    <t>Заявленя по чл. 417 ГПК</t>
  </si>
  <si>
    <t>1102-1</t>
  </si>
  <si>
    <t>ЧАСТНИ ПРОИЗВОДСТВА - РЕГЛАМЕНТИ</t>
  </si>
  <si>
    <t>1200-1</t>
  </si>
  <si>
    <t>1201-1</t>
  </si>
  <si>
    <t>1202-1</t>
  </si>
  <si>
    <t>Процедура по Регламент 861/2007 г.</t>
  </si>
  <si>
    <t>1203-1</t>
  </si>
  <si>
    <t>1204-1</t>
  </si>
  <si>
    <t>ДРУГИ ГРАЖДАНСКИ ДЕЛА</t>
  </si>
  <si>
    <t>1300-1</t>
  </si>
  <si>
    <r>
      <rPr>
        <b/>
        <sz val="10"/>
        <rFont val="Arial"/>
        <family val="2"/>
        <charset val="204"/>
      </rPr>
      <t>в.т.ч.</t>
    </r>
    <r>
      <rPr>
        <sz val="10"/>
        <rFont val="Arial"/>
        <family val="2"/>
        <charset val="204"/>
      </rPr>
      <t xml:space="preserve"> Облигационни искове между съсобственици  </t>
    </r>
  </si>
  <si>
    <r>
      <rPr>
        <b/>
        <sz val="10"/>
        <rFont val="Arial"/>
        <family val="2"/>
        <charset val="204"/>
      </rPr>
      <t>в.т.ч.</t>
    </r>
    <r>
      <rPr>
        <sz val="10"/>
        <rFont val="Arial"/>
        <family val="2"/>
        <charset val="204"/>
      </rPr>
      <t xml:space="preserve"> Заявленя по чл. 410 ГПК</t>
    </r>
  </si>
  <si>
    <t>ВСИЧКО:</t>
  </si>
  <si>
    <t>Искове по СК - прекратяване на осиновяване, вкл. международно осиновяване (по взаимно съгласие)</t>
  </si>
  <si>
    <t>Искове за обезщетение от неприлагане на право на ЕС</t>
  </si>
  <si>
    <t>Спиране - чл. 420 ГПК</t>
  </si>
  <si>
    <t>1103-1</t>
  </si>
  <si>
    <t>Процедура по Регламент 650/2012 г.</t>
  </si>
  <si>
    <t>Съдебни поръчки по чл. 25 ГПК; Хагска конвенция от 1965 г. за връчване на книжа</t>
  </si>
  <si>
    <t>1205-1</t>
  </si>
  <si>
    <r>
      <rPr>
        <b/>
        <sz val="10"/>
        <rFont val="Arial"/>
        <family val="2"/>
        <charset val="204"/>
      </rPr>
      <t xml:space="preserve">в.т.ч. </t>
    </r>
    <r>
      <rPr>
        <sz val="10"/>
        <rFont val="Arial"/>
        <family val="2"/>
        <charset val="204"/>
      </rPr>
      <t>Искове за обезщетение по чл. 200 КТ</t>
    </r>
  </si>
  <si>
    <t>Средна телесна повреда - чл. 129 ал. 1 НК</t>
  </si>
  <si>
    <t>Противозаконно лишаване от свобода от длъжностно лице, представител на обществеността в нарушение на службата или функцията му, от охранител, застраховател или лице от състава на МВР - чл. 142а, ал. 2 НК</t>
  </si>
  <si>
    <t>Противозаконно лишаване от свобода на бременна жена, малолетно или непълнолетно лице - чл. 142а, ал. 3 НК</t>
  </si>
  <si>
    <t>Противозаконно лишаване от свобода по начин, мъчителен и опасен за здравето на пострадалия или продължило повече от две денонощия - чл. 142а, ал. 4 НК</t>
  </si>
  <si>
    <t>Съзнателно настаняване или задържане на здраво лице в болнично заведение - чл. 142а, ал.ж5 НК</t>
  </si>
  <si>
    <t>Блудство с лице, ненавършило 14 г. - чл. 149, ал. 1 - 4 НК</t>
  </si>
  <si>
    <t>Блудство с лице, навършило 14 г. - чл. 150 НК</t>
  </si>
  <si>
    <t>Изнасилване - чл. 152, ал. 1 НК</t>
  </si>
  <si>
    <t>Квалифицирани състави на изнасилване - чл. 152, ал. 2 НК</t>
  </si>
  <si>
    <t>Квалифицирани състави на изнасилване - чл. 152, ал. 3 НК</t>
  </si>
  <si>
    <t>Склоняване към проституция - чл. 155 НК</t>
  </si>
  <si>
    <t>Отвличане с цел предоставяне за развратни действия - чл. 156, ал. 1 НК</t>
  </si>
  <si>
    <t>Квалифицирани състави на отвличане с цел предоставяне за развратни действия - чл. 156, ал. 2 НК</t>
  </si>
  <si>
    <t>Квалифицирани състави на отвличане с цел предоставяне за развратни действия - чл. 156, ал. 3 НК</t>
  </si>
  <si>
    <t>Разпространение на порнографски материали - чл. 159 НК</t>
  </si>
  <si>
    <t>Трафик на хора - чл. 159а НК</t>
  </si>
  <si>
    <t>Трафик на хора - чл. 159б НК</t>
  </si>
  <si>
    <t>Използване на лице, пострадало от трафик на хора - чл. 159в НК</t>
  </si>
  <si>
    <t>Трафик на хора, представляващ опасен рецидив - чл. 159г НК</t>
  </si>
  <si>
    <t>Против изповеданията - чл. 164 - чл. 166 НК</t>
  </si>
  <si>
    <t>Престъпления против трудовите права на гражданите - чл. 172 НК</t>
  </si>
  <si>
    <t>Престъпление против авторските права - чл. 172а НК</t>
  </si>
  <si>
    <t>Престъпления против интелектуалната собственост - чл. 172б НК</t>
  </si>
  <si>
    <t>Плагиатство - чл. 173 НК</t>
  </si>
  <si>
    <t>Престъпления против интелектуалната собственост - чл. 174 НК</t>
  </si>
  <si>
    <t>Квалифицирани състави на кражба - чл. 195, ал. 1 НК</t>
  </si>
  <si>
    <t>Кражба в големи размери - чл. 195, ал. 2 НК</t>
  </si>
  <si>
    <t>Кражба на взривни вещества, огнестрелни оръжия или боеприпаси от структурните звена на МВР, МО, от Българската армия, от структурите на подчинение на министъра на отбраната и от Държавна агенция Държавен резерв и военновременни запаси - чл. 195, ал. 3 НК</t>
  </si>
  <si>
    <t>Кражба, представляваща опасен рецидив - чл. 196, ал. 1 НК</t>
  </si>
  <si>
    <t>Грабеж - чл. 198 НК</t>
  </si>
  <si>
    <t>Приготовление за грабеж - чл. 200 НК</t>
  </si>
  <si>
    <t>Длъжностно присвояване, за улесняването на което е извършено и друго престъпление, не по-тежко наказуемо - чл. 202, ал. 1, т. 1 и т. 2 НК</t>
  </si>
  <si>
    <t>Длъжностно присвояване в големи размери - чл. 202, ал. 2 НК</t>
  </si>
  <si>
    <t>Обсебване в големи размери или представляващо опасен рецидив - чл. 206, ал. 3 НК</t>
  </si>
  <si>
    <t>Квалифицирани състави на измама - чл. 210, ал. 1 НК</t>
  </si>
  <si>
    <t>Измама по чл. 209, ал. 1 и ал. 2 и чл. 210 в особено големи размери, особено тежък случай или опасен рецидив - чл. 211 НК</t>
  </si>
  <si>
    <t>Документна измама - чл. 212, ал. 1 и ал. 2 НК</t>
  </si>
  <si>
    <t>Документна измама, при която полученото без правно основание имущество е от фондове на Европейския съюз или предоставено от тях на българската държава - чл. 212, ал. 3 НК</t>
  </si>
  <si>
    <t>Документна измама в големи размери или представляваща опасен рецидив - чл. 212, ал. 4 НК</t>
  </si>
  <si>
    <t>Застрахователна измама - чл. 213 НК</t>
  </si>
  <si>
    <t>Изнудване - чл. 214, ал. 1 и ал. 3 НК</t>
  </si>
  <si>
    <t>Незаконно превеждане през границата -  чл. 280 НК</t>
  </si>
  <si>
    <t>Престъпление по служба - чл. 284 НК</t>
  </si>
  <si>
    <t>Престъпление по служба - чл. 284а - чл. 284в НК</t>
  </si>
  <si>
    <t>Престъпление по служба - чл. 285 НК</t>
  </si>
  <si>
    <t>ПРЕСТЪПЛЕНИЯ ПРОТИВ СПОРТА - чл. 307б - чл. 307е НК</t>
  </si>
  <si>
    <t>ДОКУМЕНТНИ ПРЕСТЪПЛЕНИЯ - чл. 308 - чл. 319 НК</t>
  </si>
  <si>
    <t>Квалифицирани състави на хулиганство - чл. 325, ал. 2, 3 и 4 НК</t>
  </si>
  <si>
    <t>Причиняване на телесна повреда при управление на МПС в квалифицирани случаи - чл. 343, ал. 3, б. "а" НК</t>
  </si>
  <si>
    <t>Противозаконно отнемане на МПС - чл. 346 НК</t>
  </si>
  <si>
    <t>Състави на придобиване и държане на наркотични вещества - чл. 354а, ал. 3, 4 и 5 НК</t>
  </si>
  <si>
    <t>Основен състав на отглеждане на растения с цел производство на наркотични вещества - чл. 354в, ал. 1 НК</t>
  </si>
  <si>
    <t>чл. 78а НК</t>
  </si>
  <si>
    <t>Производство по предложение за принудителни медицински мерки по чл. 89 НК</t>
  </si>
  <si>
    <t>Производство по чл. 24  ЗБППМН</t>
  </si>
  <si>
    <t>Производство по чл. 24а ЗБППМН</t>
  </si>
  <si>
    <r>
      <rPr>
        <b/>
        <sz val="10"/>
        <rFont val="Arial"/>
        <family val="2"/>
        <charset val="204"/>
      </rPr>
      <t>в.т.ч.</t>
    </r>
    <r>
      <rPr>
        <sz val="10"/>
        <rFont val="Arial"/>
        <family val="2"/>
        <charset val="204"/>
      </rPr>
      <t>Искове за развод и недействителност на брака</t>
    </r>
  </si>
  <si>
    <t>0118-1</t>
  </si>
  <si>
    <t>0219-1</t>
  </si>
  <si>
    <r>
      <rPr>
        <b/>
        <sz val="11"/>
        <rFont val="Arial Narrow"/>
        <family val="2"/>
        <charset val="204"/>
      </rPr>
      <t>в т.ч.</t>
    </r>
    <r>
      <rPr>
        <sz val="10"/>
        <rFont val="Arial Narrow"/>
        <family val="2"/>
        <charset val="204"/>
      </rPr>
      <t xml:space="preserve"> Тежка телесна повреда - чл. 128 ал. 1 НК</t>
    </r>
  </si>
  <si>
    <r>
      <rPr>
        <b/>
        <sz val="11"/>
        <rFont val="Arial Narrow"/>
        <family val="2"/>
        <charset val="204"/>
      </rPr>
      <t xml:space="preserve">в т.ч. </t>
    </r>
    <r>
      <rPr>
        <sz val="10"/>
        <rFont val="Arial Narrow"/>
        <family val="2"/>
        <charset val="204"/>
      </rPr>
      <t>Противозак.лиш. от свобода - чл. 142а, ал. 1 НК</t>
    </r>
  </si>
  <si>
    <r>
      <rPr>
        <b/>
        <sz val="11"/>
        <rFont val="Arial Narrow"/>
        <family val="2"/>
        <charset val="204"/>
      </rPr>
      <t xml:space="preserve">в т.ч. </t>
    </r>
    <r>
      <rPr>
        <sz val="10"/>
        <rFont val="Arial Narrow"/>
        <family val="2"/>
        <charset val="204"/>
      </rPr>
      <t>Против националното и расовото равенство - чл. 162 и чл. 163 НК</t>
    </r>
  </si>
  <si>
    <r>
      <rPr>
        <b/>
        <sz val="11"/>
        <rFont val="Arial Narrow"/>
        <family val="2"/>
        <charset val="204"/>
      </rPr>
      <t>в т.ч.</t>
    </r>
    <r>
      <rPr>
        <sz val="10"/>
        <rFont val="Arial Narrow"/>
        <family val="2"/>
        <charset val="204"/>
      </rPr>
      <t xml:space="preserve"> Кражба - чл. 194 НК</t>
    </r>
  </si>
  <si>
    <r>
      <rPr>
        <b/>
        <sz val="11"/>
        <rFont val="Arial Narrow"/>
        <family val="2"/>
        <charset val="204"/>
      </rPr>
      <t>в т.ч.</t>
    </r>
    <r>
      <rPr>
        <sz val="10"/>
        <rFont val="Arial Narrow"/>
        <family val="2"/>
        <charset val="204"/>
      </rPr>
      <t xml:space="preserve"> Незаконно преминаване през границата -  чл. 279 НК</t>
    </r>
  </si>
  <si>
    <r>
      <rPr>
        <b/>
        <sz val="11"/>
        <rFont val="Arial Narrow"/>
        <family val="2"/>
        <charset val="204"/>
      </rPr>
      <t xml:space="preserve">в т.ч. </t>
    </r>
    <r>
      <rPr>
        <sz val="10"/>
        <rFont val="Arial Narrow"/>
        <family val="2"/>
        <charset val="204"/>
      </rPr>
      <t>Хулиганство - чл. 325, ал. 1 НК</t>
    </r>
  </si>
  <si>
    <r>
      <rPr>
        <b/>
        <sz val="11"/>
        <rFont val="Arial Narrow"/>
        <family val="2"/>
        <charset val="204"/>
      </rPr>
      <t xml:space="preserve">в.т.ч. </t>
    </r>
    <r>
      <rPr>
        <sz val="10"/>
        <rFont val="Arial Narrow"/>
        <family val="2"/>
        <charset val="204"/>
      </rPr>
      <t>Причиняване на телесни повреди и щети в транспорта - чл. 343, ал. 1, б. "а" и б. "б" НК</t>
    </r>
  </si>
  <si>
    <r>
      <rPr>
        <b/>
        <sz val="11"/>
        <rFont val="Arial Narrow"/>
        <family val="2"/>
        <charset val="204"/>
      </rPr>
      <t xml:space="preserve">в т.ч. </t>
    </r>
    <r>
      <rPr>
        <sz val="10"/>
        <rFont val="Arial Narrow"/>
        <family val="2"/>
        <charset val="204"/>
      </rPr>
      <t xml:space="preserve">Производство за определяне на общо наказание по чл. 23-27 НК (кумулации – чл. 306, ал. 1, т. 1 НПК)
</t>
    </r>
  </si>
  <si>
    <t>Изменени и допълнени от СК на ВСС с Протокол № 29/20.12.2016 г.</t>
  </si>
  <si>
    <r>
      <rPr>
        <b/>
        <sz val="10"/>
        <rFont val="Arial"/>
        <family val="2"/>
        <charset val="204"/>
      </rPr>
      <t xml:space="preserve">в.т.ч. </t>
    </r>
    <r>
      <rPr>
        <sz val="10"/>
        <rFont val="Arial"/>
        <family val="2"/>
        <charset val="204"/>
      </rPr>
      <t xml:space="preserve">Делба </t>
    </r>
  </si>
  <si>
    <t>свършени от 3 до 6 мес.</t>
  </si>
  <si>
    <t>Изменени и допълнени от СК на ВСС с Протокол № 6/13.02.2018 г.</t>
  </si>
  <si>
    <t>От решените дела /кол. 10/ с ненаписани мотиви към присъдата  с изтекъл  60-дневен срок</t>
  </si>
  <si>
    <t>Постановени решения по чл. 235, ал. 5 от ГПК, след проведено открито съдебно заседание</t>
  </si>
  <si>
    <t>Справка IV</t>
  </si>
  <si>
    <t>СПРАВКА VII</t>
  </si>
  <si>
    <t>Постановени присъди</t>
  </si>
  <si>
    <t>Постановени решения по НАХД</t>
  </si>
  <si>
    <t>Допълнени от СК на ВСС с Протокол № 41/10.12.2019 г.</t>
  </si>
  <si>
    <t>За граждански, търговски дела и фирмени дела</t>
  </si>
  <si>
    <t>2. ИНДЕКСИ ЗА АДМИНИСТРАТИВНО-НАКАЗАТЕЛНИ ДЕЛА</t>
  </si>
  <si>
    <r>
      <t>2-1</t>
    </r>
    <r>
      <rPr>
        <sz val="8"/>
        <color theme="1"/>
        <rFont val="Arial"/>
        <family val="2"/>
        <charset val="204"/>
      </rPr>
      <t xml:space="preserve"> - Изцяло оставен в сила съдебен акт;</t>
    </r>
  </si>
  <si>
    <r>
      <t>2-1а</t>
    </r>
    <r>
      <rPr>
        <sz val="8"/>
        <color theme="1"/>
        <rFont val="Arial"/>
        <family val="2"/>
        <charset val="204"/>
      </rPr>
      <t xml:space="preserve"> - оставен в сила съдебен акт, с изключение на частта за размера на присъденото обезщетение.</t>
    </r>
  </si>
  <si>
    <r>
      <t>2-1б</t>
    </r>
    <r>
      <rPr>
        <sz val="8"/>
        <color theme="1"/>
        <rFont val="Arial"/>
        <family val="2"/>
        <charset val="204"/>
      </rPr>
      <t xml:space="preserve"> - оставен в сила съдебен акт, с изключение на частта за съдебните разноски.</t>
    </r>
  </si>
  <si>
    <r>
      <t>2-2</t>
    </r>
    <r>
      <rPr>
        <sz val="8"/>
        <color theme="1"/>
        <rFont val="Arial"/>
        <family val="2"/>
        <charset val="204"/>
      </rPr>
      <t xml:space="preserve"> - не се поставят по административни дела.</t>
    </r>
  </si>
  <si>
    <r>
      <t>2-3</t>
    </r>
    <r>
      <rPr>
        <sz val="8"/>
        <color theme="1"/>
        <rFont val="Arial"/>
        <family val="2"/>
        <charset val="204"/>
      </rPr>
      <t xml:space="preserve"> - ИЗЦЯЛО ОТМЕНЕН, ОБЕЗСИЛЕН ИЛИ ОБЯВЕН ЗА НИЩОЖЕН СЪДЕБЕН АКТ ПОРАДИ НАРУШЕНИЯ, ДОПУСНАТИ ОТ СЪДА.</t>
    </r>
  </si>
  <si>
    <r>
      <t>2-3а</t>
    </r>
    <r>
      <rPr>
        <sz val="8"/>
        <color theme="1"/>
        <rFont val="Arial"/>
        <family val="2"/>
        <charset val="204"/>
      </rPr>
      <t xml:space="preserve"> - съдебен акт, който е изцяло отменен с постановен акт по същество;</t>
    </r>
  </si>
  <si>
    <r>
      <t>2-3б</t>
    </r>
    <r>
      <rPr>
        <sz val="8"/>
        <color theme="1"/>
        <rFont val="Arial"/>
        <family val="2"/>
        <charset val="204"/>
      </rPr>
      <t xml:space="preserve"> - съдебен акт, който е изцяло отменен и делото е върнато за ново разглеждане или за продължаване на съдопроизводствените действия;</t>
    </r>
  </si>
  <si>
    <r>
      <t>2-3в</t>
    </r>
    <r>
      <rPr>
        <sz val="8"/>
        <color theme="1"/>
        <rFont val="Arial"/>
        <family val="2"/>
        <charset val="204"/>
      </rPr>
      <t xml:space="preserve"> - съдебен акт, който е изцяло обезсилен като недопустим по чл. 221, ал. 3 АПК;</t>
    </r>
  </si>
  <si>
    <r>
      <t>2-3г</t>
    </r>
    <r>
      <rPr>
        <sz val="8"/>
        <color theme="1"/>
        <rFont val="Arial"/>
        <family val="2"/>
        <charset val="204"/>
      </rPr>
      <t xml:space="preserve"> - съдебен акт, който е изцяло обявен за нищожен;</t>
    </r>
  </si>
  <si>
    <r>
      <t>2-3д</t>
    </r>
    <r>
      <rPr>
        <sz val="8"/>
        <color theme="1"/>
        <rFont val="Arial"/>
        <family val="2"/>
        <charset val="204"/>
      </rPr>
      <t xml:space="preserve"> - съдебен акт, който е изцяло отменен и обезсилен в комбинация на случаите по индекси 2-3а, 2-3б, 2-3в, 2-3г;</t>
    </r>
  </si>
  <si>
    <r>
      <t>2-4</t>
    </r>
    <r>
      <rPr>
        <sz val="8"/>
        <color theme="1"/>
        <rFont val="Arial"/>
        <family val="2"/>
        <charset val="204"/>
      </rPr>
      <t xml:space="preserve"> - ОТЧАСТИ ОТМЕНЕН, ОБЕЗСИЛЕН ИЛИ ОБЯВЕН ЗА НИЩОЖЕН СЪДЕБЕН АКТ ПОРАДИ НАРУШЕНИЯ, ДОПУСНАТИ ОТ СЪДА. </t>
    </r>
  </si>
  <si>
    <r>
      <t>2-4а</t>
    </r>
    <r>
      <rPr>
        <sz val="8"/>
        <color theme="1"/>
        <rFont val="Arial"/>
        <family val="2"/>
        <charset val="204"/>
      </rPr>
      <t xml:space="preserve"> - съдебен акт, който в другата част е отменен на основание чл. 209, т. 3 АПК и е постановен акт по същество;</t>
    </r>
  </si>
  <si>
    <r>
      <t>2-4б</t>
    </r>
    <r>
      <rPr>
        <sz val="8"/>
        <color theme="1"/>
        <rFont val="Arial"/>
        <family val="2"/>
        <charset val="204"/>
      </rPr>
      <t xml:space="preserve"> - съдебен акт, който в друга част е отменен и делото е върнато за ново разглеждане;</t>
    </r>
  </si>
  <si>
    <r>
      <t>2-4в</t>
    </r>
    <r>
      <rPr>
        <sz val="8"/>
        <color theme="1"/>
        <rFont val="Arial"/>
        <family val="2"/>
        <charset val="204"/>
      </rPr>
      <t xml:space="preserve"> - съдебен акт, който в другата част е обезсилен на основание чл. 221, ал. 3 АПК, върнат или не за ново разглеждане;</t>
    </r>
  </si>
  <si>
    <r>
      <t>2-4г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</si>
  <si>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2-4д</t>
    </r>
    <r>
      <rPr>
        <sz val="8"/>
        <color theme="1"/>
        <rFont val="Arial"/>
        <family val="2"/>
        <charset val="204"/>
      </rPr>
      <t xml:space="preserve"> – съдебен акт, който съдържа комбинация от резултати по индекси 2-4а, 2-4б, 2-4в, 2-4г;</t>
    </r>
  </si>
  <si>
    <r>
      <t>2-5</t>
    </r>
    <r>
      <rPr>
        <sz val="8"/>
        <color theme="1"/>
        <rFont val="Arial"/>
        <family val="2"/>
        <charset val="204"/>
      </rPr>
      <t xml:space="preserve"> - ИЗЦЯЛО ОТМЕНЕН, ОБЕЗСИЛЕН ИЛИ ОБЯВЕН ЗА НИЩОЖЕН СЪДЕБЕН АКТ ПО ОБЕКТИВНИ ПРИЧИНИ.</t>
    </r>
  </si>
  <si>
    <r>
      <t>2-5а</t>
    </r>
    <r>
      <rPr>
        <sz val="8"/>
        <color theme="1"/>
        <rFont val="Arial"/>
        <family val="2"/>
        <charset val="204"/>
      </rPr>
      <t xml:space="preserve"> - съдебен акт, който е изцяло отменен, поради представяне на писмени доказателства за първи път пред касационната инстанция или поради изтичане на правнорелевантен срок;</t>
    </r>
  </si>
  <si>
    <r>
      <t>2-5б</t>
    </r>
    <r>
      <rPr>
        <sz val="8"/>
        <color theme="1"/>
        <rFont val="Arial"/>
        <family val="2"/>
        <charset val="204"/>
      </rPr>
      <t xml:space="preserve"> - съдебен акт, който е изцяло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</si>
  <si>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2-5в</t>
    </r>
    <r>
      <rPr>
        <sz val="8"/>
        <color theme="1"/>
        <rFont val="Arial"/>
        <family val="2"/>
        <charset val="204"/>
      </rPr>
      <t xml:space="preserve"> - съдебен акт, който е изцяло обезсилен, поради: оттегляне на жалбата или исковата молба или на административния акт или сключване на споразумение или при наличие на предходни указания на касационната инстанция за разглеждане на оспорването по същество;</t>
    </r>
  </si>
  <si>
    <r>
      <t>2-5г</t>
    </r>
    <r>
      <rPr>
        <sz val="8"/>
        <color theme="1"/>
        <rFont val="Arial"/>
        <family val="2"/>
        <charset val="204"/>
      </rPr>
      <t xml:space="preserve"> - съдебен акт, който е изцяло отменен, обезсилен или обявен за нищожен в комбинация от резултати по индекси 2-5а,2-5б,2-5в;</t>
    </r>
  </si>
  <si>
    <r>
      <t>2-6</t>
    </r>
    <r>
      <rPr>
        <sz val="8"/>
        <color theme="1"/>
        <rFont val="Arial"/>
        <family val="2"/>
        <charset val="204"/>
      </rPr>
      <t xml:space="preserve"> - ОТЧАСТИ ОТМЕНЕН, ОБЕЗСИЛЕН ИЛИ ОБЯВЕН ЗА НИЩОЖЕН СЪДЕБЕН АКТ ПО ОБЕКТИВНИ ПРИЧИНИ.</t>
    </r>
  </si>
  <si>
    <r>
      <t>2-6а</t>
    </r>
    <r>
      <rPr>
        <sz val="8"/>
        <color theme="1"/>
        <rFont val="Arial"/>
        <family val="2"/>
        <charset val="204"/>
      </rPr>
      <t xml:space="preserve"> - съдебен акт, който в другата част е отменен, поради представяне на писмени доказателства пред касационната инстанция или поради изтичане на правнорелевантен срок;</t>
    </r>
  </si>
  <si>
    <r>
      <t>2-6б</t>
    </r>
    <r>
      <rPr>
        <sz val="8"/>
        <color theme="1"/>
        <rFont val="Arial"/>
        <family val="2"/>
        <charset val="204"/>
      </rPr>
      <t xml:space="preserve"> - съдебен акт, който в другата част е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</si>
  <si>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2-6в</t>
    </r>
    <r>
      <rPr>
        <sz val="8"/>
        <color theme="1"/>
        <rFont val="Arial"/>
        <family val="2"/>
        <charset val="204"/>
      </rPr>
      <t xml:space="preserve"> - съдебен акт, който в другата част е обезсилен, поради: оттегляне на част от жалбата или част от исковата молба, оттегляне на административния акт или сключване на споразумение при наличие на предходни указания на касационната инстанция за разглеждане на оспорването по същество;</t>
    </r>
  </si>
  <si>
    <r>
      <t>2-6г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</si>
  <si>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2-6д</t>
    </r>
    <r>
      <rPr>
        <sz val="8"/>
        <color theme="1"/>
        <rFont val="Arial"/>
        <family val="2"/>
        <charset val="204"/>
      </rPr>
      <t xml:space="preserve"> - съдебен акт, който в другата част е отменен и обезсилен в комбинация от резултати по индекси 2-6а,2-6б, 2-6в, 2-6г;</t>
    </r>
  </si>
  <si>
    <r>
      <t>1-1</t>
    </r>
    <r>
      <rPr>
        <sz val="8"/>
        <color theme="1"/>
        <rFont val="Arial"/>
        <family val="2"/>
        <charset val="204"/>
      </rPr>
      <t xml:space="preserve"> - ИЗЦЯЛО ПОТВЪРДЕН СЪДЕБЕН АКТ</t>
    </r>
  </si>
  <si>
    <r>
      <t>1-2</t>
    </r>
    <r>
      <rPr>
        <sz val="8"/>
        <color theme="1"/>
        <rFont val="Arial"/>
        <family val="2"/>
        <charset val="204"/>
      </rPr>
      <t xml:space="preserve"> - СЪДЕБЕН АКТ, КОЙТО НЕ Е ДОПУСНАТ до касационно обжалване</t>
    </r>
  </si>
  <si>
    <r>
      <t>1-3</t>
    </r>
    <r>
      <rPr>
        <sz val="8"/>
        <color theme="1"/>
        <rFont val="Arial"/>
        <family val="2"/>
        <charset val="204"/>
      </rPr>
      <t xml:space="preserve"> - ИЗЦЯЛО ОТМЕНЕН, ОБЕЗСИЛЕН или НИЩОЖЕН СЪДЕБЕН АКТ</t>
    </r>
  </si>
  <si>
    <r>
      <t>1-3а</t>
    </r>
    <r>
      <rPr>
        <sz val="8"/>
        <color theme="1"/>
        <rFont val="Arial"/>
        <family val="2"/>
        <charset val="204"/>
      </rPr>
      <t xml:space="preserve"> - съдебен акт, който е изцяло отменен от горната инстанция и е постановен акт по същество или актът е изцяло отменен и делото е върнато за разглеждане;</t>
    </r>
  </si>
  <si>
    <r>
      <t>1-3б</t>
    </r>
    <r>
      <rPr>
        <sz val="8"/>
        <color theme="1"/>
        <rFont val="Arial"/>
        <family val="2"/>
        <charset val="204"/>
      </rPr>
      <t xml:space="preserve"> - съдебен акт, който е изцяло обезсилен, без значение дали делото е върнато за ново разглеждане или не е;</t>
    </r>
  </si>
  <si>
    <r>
      <t xml:space="preserve">1-3в </t>
    </r>
    <r>
      <rPr>
        <sz val="8"/>
        <color theme="1"/>
        <rFont val="Arial"/>
        <family val="2"/>
        <charset val="204"/>
      </rPr>
      <t>- съдебен акт, който е прогласен изцяло за нищожен, без значение дели делото е върнато за ново разглеждане или не е;</t>
    </r>
  </si>
  <si>
    <r>
      <t>1-3г</t>
    </r>
    <r>
      <rPr>
        <sz val="8"/>
        <color theme="1"/>
        <rFont val="Arial"/>
        <family val="2"/>
        <charset val="204"/>
      </rPr>
      <t xml:space="preserve"> - съдебен акт, който е отменен в едната част и е обезсилен в другата част.</t>
    </r>
  </si>
  <si>
    <r>
      <t>1- 4</t>
    </r>
    <r>
      <rPr>
        <sz val="8"/>
        <color theme="1"/>
        <rFont val="Arial"/>
        <family val="2"/>
        <charset val="204"/>
      </rPr>
      <t xml:space="preserve"> - ИЗЦЯЛО ОТМЕНЕН или ИЗЦЯЛО ОБЕЗСИЛЕН СЪДЕБЕН АКТ по обективни причини:</t>
    </r>
  </si>
  <si>
    <r>
      <t>1-4а</t>
    </r>
    <r>
      <rPr>
        <sz val="8"/>
        <color theme="1"/>
        <rFont val="Arial"/>
        <family val="2"/>
        <charset val="204"/>
      </rPr>
      <t xml:space="preserve"> - съдебен акт, който е изцяло отменен или изцяло обезсилен, поради допуснати нови доказателства пред въззивната инстанция.</t>
    </r>
  </si>
  <si>
    <r>
      <t>1-4б</t>
    </r>
    <r>
      <rPr>
        <sz val="8"/>
        <color theme="1"/>
        <rFont val="Arial"/>
        <family val="2"/>
        <charset val="204"/>
      </rPr>
      <t xml:space="preserve"> - съдебен акт, който е изцяло отменен или изцяло обезсилен поради отказ или оттегляне пред въззивна (касационна) инстанция на исковата молба или постигане на спогодба, евентуално споразумение след медиация пред въззивна (касационна) инстанция, или изтекъл правнорелевантен срок, който не е бил налице към момента на постановяване на първоинстанционното решение, включително и в др. подобни хипотези;</t>
    </r>
  </si>
  <si>
    <r>
      <t>1-4в</t>
    </r>
    <r>
      <rPr>
        <sz val="8"/>
        <color theme="1"/>
        <rFont val="Arial"/>
        <family val="2"/>
        <charset val="204"/>
      </rPr>
      <t xml:space="preserve"> - съдебен акт, който е изцяло отменен или изцяло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</si>
  <si>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1-4г</t>
    </r>
    <r>
      <rPr>
        <sz val="8"/>
        <color theme="1"/>
        <rFont val="Arial"/>
        <family val="2"/>
        <charset val="204"/>
      </rPr>
      <t xml:space="preserve"> - съдебен акт, който е изцяло отменен или изцяло обезсилен поради промени в законодателството /напр. обратно действие на закон и др./, както и поради новоприето тълкувателно решение или обявяване на предходно тълкувателно решение за изгубило значението си, включително решение по преюдициално запитване или решение на Съда на Европейския съюз.</t>
    </r>
  </si>
  <si>
    <r>
      <t>1-4д</t>
    </r>
    <r>
      <rPr>
        <sz val="8"/>
        <color theme="1"/>
        <rFont val="Arial"/>
        <family val="2"/>
        <charset val="204"/>
      </rPr>
      <t xml:space="preserve"> - съдебен акт, който е изцяло или частично отменен поради противоречива съдебна практика на касационната инстанция и не е постановено тълкувателно решение към момента на постановяване на съответния съдебен акт.</t>
    </r>
  </si>
  <si>
    <r>
      <t>1-5</t>
    </r>
    <r>
      <rPr>
        <sz val="8"/>
        <color theme="1"/>
        <rFont val="Arial"/>
        <family val="2"/>
        <charset val="204"/>
      </rPr>
      <t xml:space="preserve"> – СЪДЕБЕН АКТ, който НЕ Е ОБЖАЛВАН, който Е ПОТВЪРДЕН или който НЕ Е ДОПУСНАТ до касационно обжалване в едната част, а в другата част е ОТМЕНЕН, ОБЕЗСИЛЕН или обявен за НИЩОЖЕН:</t>
    </r>
  </si>
  <si>
    <r>
      <t>1-5а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от по-горната инстанция и е постановен акт по същество или е отменен и делото е върнато за разглеждане;</t>
    </r>
  </si>
  <si>
    <r>
      <t>1-5б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обезсилен и делото е върнато или не за ново разглеждане;</t>
    </r>
  </si>
  <si>
    <r>
      <t>1-5в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другата част е прогласен за нищожен и делото е върнато за ново разглеждане;</t>
    </r>
  </si>
  <si>
    <r>
      <t>1-5г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а в трета част е обезсилен.</t>
    </r>
  </si>
  <si>
    <r>
      <t>1-5д</t>
    </r>
    <r>
      <rPr>
        <sz val="8"/>
        <color theme="1"/>
        <rFont val="Arial"/>
        <family val="2"/>
        <charset val="204"/>
      </rPr>
      <t xml:space="preserve"> - съдебен акт, който в една част е отменен като неправилен, а в друга част е прогласен за нищожен.</t>
    </r>
  </si>
  <si>
    <r>
      <t>1-6</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 обективни причини:</t>
    </r>
  </si>
  <si>
    <r>
      <t>1-6а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представяне на нови доказателства пред въззивната инстанция, които са обусловили отмяната или обезсилването;</t>
    </r>
  </si>
  <si>
    <r>
      <t>1-6б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отказ или оттегляне пред въззивна (касационна) инстанция на исковата молба или постигане на спогодба, евентуално медиация пред въззивна (касационна) инстанция или изтекъл правнорелевантен срок, който не е бил налице към момента на постановяване на първоинстанционния акт или др.;</t>
    </r>
  </si>
  <si>
    <r>
      <t>1-6в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</si>
  <si>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1-6г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промени в законодателството, най-често обратно действие на закон, както и в случаите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</si>
  <si>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1-6д - </t>
    </r>
    <r>
      <rPr>
        <sz val="8"/>
        <color theme="1"/>
        <rFont val="Arial"/>
        <family val="2"/>
        <charset val="204"/>
      </rPr>
      <t>съдебен акт, който не е обжалван, потвърден е или не е допуснат до касационно обжалване в едната част, а в другата част е отменен или обезсилен, поради различно определяне на:-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подобни); - издръжка; - режим на лични отношения с дете; - глоба; - срок на разрешение по чл. 127а СК; - мерки за защита по Закона за защита от домашно насилие или срока за тяхното приложение; - размер на адвокатско/юрисконсултско възнаграждение при прилагане на критерия за прекомерност.</t>
    </r>
    <r>
      <rPr>
        <b/>
        <sz val="8"/>
        <color theme="1"/>
        <rFont val="Arial"/>
        <family val="2"/>
        <charset val="204"/>
      </rPr>
      <t>Индекс 1-6д се прилага само в случаите</t>
    </r>
    <r>
      <rPr>
        <sz val="8"/>
        <color theme="1"/>
        <rFont val="Arial"/>
        <family val="2"/>
        <charset val="204"/>
      </rPr>
      <t xml:space="preserve">, в които от горната инстанция не са приети нови изводи по релевантните факти.
</t>
    </r>
  </si>
  <si>
    <r>
      <t>1-7</t>
    </r>
    <r>
      <rPr>
        <sz val="8"/>
        <color theme="1"/>
        <rFont val="Arial"/>
        <family val="2"/>
        <charset val="204"/>
      </rPr>
      <t xml:space="preserve"> - СЪДЕБЕН АКТ, КОЙТО Е ОТМЕНЕН, ОБЕЗСИЛЕН или ОБЯВЕН ЗА НИЩОЖЕН поради нарушения, допуснати от съда - в едната част, а в другата част - ОТМЕНЕН или ОБЕЗСИЛЕН по обективни причини.</t>
    </r>
  </si>
  <si>
    <r>
      <t>1-7а</t>
    </r>
    <r>
      <rPr>
        <sz val="8"/>
        <color theme="1"/>
        <rFont val="Arial"/>
        <family val="2"/>
        <charset val="204"/>
      </rPr>
      <t xml:space="preserve"> - съдебен акт, който е отменен, обезсилен или обявен за нищожен от горната инстанция - в едната част, а в другата част - отменен или обезсилен, поради представяне на нови доказателства пред въззивната инстанция, обусловили отмяната или обезсилването;</t>
    </r>
  </si>
  <si>
    <r>
      <t>1-7а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</si>
  <si>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1-7б</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 отменен или обезсилен, поради: отказ или оттегляне пред въззивна (касационна) инстанция на исковата молба, постигане на спогодба, изтекъл правнорелевантен срок, който не е бил налице към момента на постановяване на обжалвания акт и др.;</t>
    </r>
  </si>
  <si>
    <r>
      <t>1-7в</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заличаване от търговския регистър или приемане на вземането на ищеца, когато срещу ответника е открито производство по несъстоятелност и вземането на ищеца е прието;</t>
    </r>
  </si>
  <si>
    <r>
      <t>1-7г</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</si>
  <si>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1-8</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ОБЕЗСИЛЕН или ОБЯВЕН ЗА НИЩОЖЕН, а в трета част е ОТМЕНЕН или ОБЕЗСИЛЕН, по обективни причини:</t>
    </r>
  </si>
  <si>
    <r>
      <t>1-8а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е обявен за нищожен, а в трета част - актът е отменен или е обезсилен, поради представяне на нови доказателства, които са допуснати по арг. за противното от чл. 266, ал. 1 ГПК и в хипотезата на чл. 266, ал. 2 ГПК, обусловили отмяната или обезсилването.</t>
    </r>
  </si>
  <si>
    <r>
      <t>1-8а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</si>
  <si>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1-8б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е обезсилен, поради: отказ или оттегляне пред въззивна (касационна) инстанция на исковата молба, постигане на спогодба пред въззивна (касационна) инстанция, изтекъл правнорелевантен срок, който не е бил налице към момента на постановяване на обжалвания акт или др.;</t>
    </r>
  </si>
  <si>
    <r>
      <t>1-8в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заличаване от търговския регистър или приемане изцяло на вземането на ищеца, когато срещу ответника е открито производство по несъстоятелност и вземането на ищеца е прието изцяло;</t>
    </r>
  </si>
  <si>
    <r>
      <t>1-8г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</si>
  <si>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1-8д - </t>
    </r>
    <r>
      <rPr>
        <sz val="8"/>
        <color theme="1"/>
        <rFont val="Arial"/>
        <family val="2"/>
        <charset val="204"/>
      </rPr>
      <t xml:space="preserve">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поради различно определяне на: -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 издръжка; - режим на лични отношения с дете; - глоба; - срок на разрешение по чл. 127а СК; - размер на адвокатско/юрисконсултско възнаграждение при прилагане на критерия за прекомерност. </t>
    </r>
    <r>
      <rPr>
        <b/>
        <sz val="8"/>
        <color theme="1"/>
        <rFont val="Arial"/>
        <family val="2"/>
        <charset val="204"/>
      </rPr>
      <t>1-8д се прилага само в случаите</t>
    </r>
    <r>
      <rPr>
        <sz val="8"/>
        <color theme="1"/>
        <rFont val="Arial"/>
        <family val="2"/>
        <charset val="204"/>
      </rPr>
      <t xml:space="preserve">, в които от горната инстанция не е приела различни изводи за релевантните по делото факти.
</t>
    </r>
  </si>
  <si>
    <r>
      <t>3-1</t>
    </r>
    <r>
      <rPr>
        <sz val="8"/>
        <rFont val="Arial"/>
        <family val="2"/>
        <charset val="204"/>
      </rPr>
      <t xml:space="preserve"> - ПОТВЪРДЕНИ, ОСТАВЕНИ в сила РЕШЕНИЕТО, ПРИСЪДАТА, ОПРЕДЕЛЕНИЕТО</t>
    </r>
  </si>
  <si>
    <r>
      <t xml:space="preserve">3-2 - </t>
    </r>
    <r>
      <rPr>
        <sz val="8"/>
        <rFont val="Arial"/>
        <family val="2"/>
        <charset val="204"/>
      </rPr>
      <t>ОТМЕНЕН И ВЪРНАТ ЗА НОВО РАЗГЛЕЖДАНЕ на ПЪРВОИНСТАНЦИОННИЯ СЪД, на ВЪЗЗИВНИЯ СЪД или ИЗПРАТЕН на ПРОКУРОРА; ОТМЕНЕН с ПОСТАНОВЯВАНЕ НА НОВА ПРИСЪДА</t>
    </r>
  </si>
  <si>
    <r>
      <t>3-2а</t>
    </r>
    <r>
      <rPr>
        <sz val="8"/>
        <rFont val="Arial"/>
        <family val="2"/>
        <charset val="204"/>
      </rPr>
      <t xml:space="preserve"> - ИЗЦЯЛО отменен и върнат за ново разглеждане на първоинстанционния съд;</t>
    </r>
  </si>
  <si>
    <r>
      <t>3-2б</t>
    </r>
    <r>
      <rPr>
        <sz val="8"/>
        <rFont val="Arial"/>
        <family val="2"/>
        <charset val="204"/>
      </rPr>
      <t xml:space="preserve"> - ИЗЦЯЛО отменен и върнат за ново разглеждане на въззивния съд;</t>
    </r>
  </si>
  <si>
    <r>
      <t>3-2в</t>
    </r>
    <r>
      <rPr>
        <sz val="8"/>
        <rFont val="Arial"/>
        <family val="2"/>
        <charset val="204"/>
      </rPr>
      <t xml:space="preserve"> - ОТЧАСТИ отменен и върнат за ново разглеждане на ПЪРВОИНСТАНЦИОННИЯ съд;</t>
    </r>
  </si>
  <si>
    <r>
      <t>3-2г</t>
    </r>
    <r>
      <rPr>
        <sz val="8"/>
        <rFont val="Arial"/>
        <family val="2"/>
        <charset val="204"/>
      </rPr>
      <t xml:space="preserve"> - ОТЧАСТИ отменен и върнат за ново разглеждане на въззивния съд;</t>
    </r>
  </si>
  <si>
    <r>
      <t>3-2д</t>
    </r>
    <r>
      <rPr>
        <sz val="8"/>
        <rFont val="Arial"/>
        <family val="2"/>
        <charset val="204"/>
      </rPr>
      <t xml:space="preserve"> - ИЗЦЯЛО отменен и изпратен на прокурора;</t>
    </r>
  </si>
  <si>
    <r>
      <t>3-2е</t>
    </r>
    <r>
      <rPr>
        <sz val="8"/>
        <rFont val="Arial"/>
        <family val="2"/>
        <charset val="204"/>
      </rPr>
      <t xml:space="preserve"> - ИЗЦЯЛО отменен акт с постановяване на нова присъда; изцяло отменен акт с оправдаване на подсъдим от ВКС;</t>
    </r>
  </si>
  <si>
    <r>
      <t>3-2ж</t>
    </r>
    <r>
      <rPr>
        <sz val="8"/>
        <rFont val="Arial"/>
        <family val="2"/>
        <charset val="204"/>
      </rPr>
      <t xml:space="preserve"> - ОТЧАСТИ отменен акт с постановяване на нова присъда; частично отменен акт с оправдаване на подсъдим от ВКС;</t>
    </r>
  </si>
  <si>
    <r>
      <t>3-2з</t>
    </r>
    <r>
      <rPr>
        <sz val="8"/>
        <rFont val="Arial"/>
        <family val="2"/>
        <charset val="204"/>
      </rPr>
      <t xml:space="preserve"> - ОТМЕНЕНА присъда и постановяване на административно наказание по чл. 336, ал. 1, т. 4 НПК;</t>
    </r>
  </si>
  <si>
    <r>
      <t>3-2и</t>
    </r>
    <r>
      <rPr>
        <sz val="8"/>
        <rFont val="Arial"/>
        <family val="2"/>
        <charset val="204"/>
      </rPr>
      <t xml:space="preserve"> - ОТМЕНЕН изцяло, с връщане на делото за ново разглеждане на въззивната инстанция за увеличение на наказанието;</t>
    </r>
  </si>
  <si>
    <r>
      <t>3-2к</t>
    </r>
    <r>
      <rPr>
        <sz val="8"/>
        <rFont val="Arial"/>
        <family val="2"/>
        <charset val="204"/>
      </rPr>
      <t xml:space="preserve"> - ОТМЕНЕН ОТЧАСТИ, с връщане на делото за ново разглеждане на въззивната инстанция за увеличение на наказанието</t>
    </r>
  </si>
  <si>
    <r>
      <t>3-3</t>
    </r>
    <r>
      <rPr>
        <sz val="8"/>
        <rFont val="Arial"/>
        <family val="2"/>
        <charset val="204"/>
      </rPr>
      <t xml:space="preserve"> - ОТМЕНЕНИ актове с ПРЕКРАТЯВАНЕ на НАКАЗАТЕЛНОТО ПРОИЗВОДСТВО, поради обективни причини:</t>
    </r>
  </si>
  <si>
    <r>
      <t>3-3а</t>
    </r>
    <r>
      <rPr>
        <sz val="8"/>
        <rFont val="Arial"/>
        <family val="2"/>
        <charset val="204"/>
      </rPr>
      <t xml:space="preserve"> - отменен на основание чл. 24, ал. 5 НПК</t>
    </r>
  </si>
  <si>
    <r>
      <t>3-3б</t>
    </r>
    <r>
      <rPr>
        <sz val="8"/>
        <rFont val="Arial"/>
        <family val="2"/>
        <charset val="204"/>
      </rPr>
      <t xml:space="preserve"> - отменен поради амнистия, давност, починал деец или изпадането му в продължително разстройство на здравето, настъпили след постановяване на присъдата; поради условията на чл. 24, ал. 1, т. 6, 7, 8, 8а и 10 НПК.</t>
    </r>
  </si>
  <si>
    <r>
      <t>3-4</t>
    </r>
    <r>
      <rPr>
        <sz val="8"/>
        <rFont val="Arial"/>
        <family val="2"/>
        <charset val="204"/>
      </rPr>
      <t xml:space="preserve"> - ИЗМЕНЕНИ актове в едната (наказателната и/или гражданско-осъдителната) част, ПОТВЪРДЕНИ в другата част:</t>
    </r>
  </si>
  <si>
    <r>
      <t>3-4а</t>
    </r>
    <r>
      <rPr>
        <sz val="8"/>
        <rFont val="Arial"/>
        <family val="2"/>
        <charset val="204"/>
      </rPr>
      <t xml:space="preserve"> - изменен в наказателната част по приложението на закона;</t>
    </r>
  </si>
  <si>
    <r>
      <t>3-4б</t>
    </r>
    <r>
      <rPr>
        <sz val="8"/>
        <rFont val="Arial"/>
        <family val="2"/>
        <charset val="204"/>
      </rPr>
      <t xml:space="preserve"> - изменен в наказателната част по отношение на наказанието и приложението на чл. 53 НК;</t>
    </r>
  </si>
  <si>
    <r>
      <t>3-4в</t>
    </r>
    <r>
      <rPr>
        <sz val="8"/>
        <rFont val="Arial"/>
        <family val="2"/>
        <charset val="204"/>
      </rPr>
      <t xml:space="preserve"> - изменен в гражданската част;</t>
    </r>
  </si>
  <si>
    <r>
      <t>3-4г</t>
    </r>
    <r>
      <rPr>
        <sz val="8"/>
        <rFont val="Arial"/>
        <family val="2"/>
        <charset val="204"/>
      </rPr>
      <t xml:space="preserve"> - изменен в наказателната и гражданската част едновременно;</t>
    </r>
  </si>
  <si>
    <r>
      <t>3-4д</t>
    </r>
    <r>
      <rPr>
        <sz val="8"/>
        <rFont val="Arial"/>
        <family val="2"/>
        <charset val="204"/>
      </rPr>
      <t xml:space="preserve"> - изменен относно режима на изтърпяване, веществените доказателства и разноските;</t>
    </r>
  </si>
  <si>
    <r>
      <t>3-4e</t>
    </r>
    <r>
      <rPr>
        <sz val="8"/>
        <rFont val="Arial"/>
        <family val="2"/>
        <charset val="204"/>
      </rPr>
      <t xml:space="preserve"> - изменен в наказателната част по приложението на закона и по отношение на наказанието;</t>
    </r>
  </si>
  <si>
    <r>
      <t>3-4ж</t>
    </r>
    <r>
      <rPr>
        <sz val="8"/>
        <rFont val="Arial"/>
        <family val="2"/>
        <charset val="204"/>
      </rPr>
      <t xml:space="preserve"> - изменен с налагане на административно наказание по чл. 78а НК, с увеличаване на административното наказание, с намаляване или отмяна на административното наказание.</t>
    </r>
  </si>
  <si>
    <r>
      <t>3-5</t>
    </r>
    <r>
      <rPr>
        <sz val="8"/>
        <rFont val="Arial"/>
        <family val="2"/>
        <charset val="204"/>
      </rPr>
      <t xml:space="preserve"> - ИЗМЕНЕНИ в едната (наказателната и/или гражданската) част, ПОТВЪРДЕНИ в другата част:</t>
    </r>
  </si>
  <si>
    <r>
      <t>3-5а</t>
    </r>
    <r>
      <rPr>
        <sz val="8"/>
        <rFont val="Arial"/>
        <family val="2"/>
        <charset val="204"/>
      </rPr>
      <t xml:space="preserve"> - изменен в наказателната част;</t>
    </r>
  </si>
  <si>
    <r>
      <t>3-5б</t>
    </r>
    <r>
      <rPr>
        <sz val="8"/>
        <rFont val="Arial"/>
        <family val="2"/>
        <charset val="204"/>
      </rPr>
      <t xml:space="preserve"> - изменен в гражданската част с определяне на различен размер на обезщетението по ЗЗД, без да са приети нови фактически положения;</t>
    </r>
  </si>
  <si>
    <r>
      <t>3-5в</t>
    </r>
    <r>
      <rPr>
        <sz val="8"/>
        <rFont val="Arial"/>
        <family val="2"/>
        <charset val="204"/>
      </rPr>
      <t xml:space="preserve"> - изменен в наказателната и гражданската част едновременно, в гражданската част с определяне на различен размер на обезщетението по ЗЗД, без да са приети нови фактически положения;</t>
    </r>
  </si>
  <si>
    <r>
      <t>3-5г</t>
    </r>
    <r>
      <rPr>
        <sz val="8"/>
        <rFont val="Arial"/>
        <family val="2"/>
        <charset val="204"/>
      </rPr>
      <t xml:space="preserve"> - изменен поради промени в законодателството, поради новоприето тълкувателно решение или обявяване на предходно тълкувателно решение за изгубило значението си, решение на СЕС, включително решение по преюдициално запитване;</t>
    </r>
  </si>
  <si>
    <r>
      <t>3-6</t>
    </r>
    <r>
      <rPr>
        <sz val="8"/>
        <rFont val="Arial"/>
        <family val="2"/>
        <charset val="204"/>
      </rPr>
      <t xml:space="preserve"> - ВЪЗОБНОВЕНИ ДЕЛА от Върховния касационен съд и апелативен съд:</t>
    </r>
  </si>
  <si>
    <r>
      <t>3-6а</t>
    </r>
    <r>
      <rPr>
        <sz val="8"/>
        <rFont val="Arial"/>
        <family val="2"/>
        <charset val="204"/>
      </rPr>
      <t xml:space="preserve"> - отменен акт и делото върнато за ново разглеждане на първоинстанционния съд;</t>
    </r>
  </si>
  <si>
    <r>
      <t>3-6б</t>
    </r>
    <r>
      <rPr>
        <sz val="8"/>
        <rFont val="Arial"/>
        <family val="2"/>
        <charset val="204"/>
      </rPr>
      <t xml:space="preserve"> - отменен акт и делото върнато за ново разглеждане на въззивния съд;</t>
    </r>
  </si>
  <si>
    <r>
      <t>3-6в</t>
    </r>
    <r>
      <rPr>
        <sz val="8"/>
        <rFont val="Arial"/>
        <family val="2"/>
        <charset val="204"/>
      </rPr>
      <t xml:space="preserve"> - отменен акт с прекратяване на наказателното производство или постановяване на оправдателна присъда;</t>
    </r>
  </si>
  <si>
    <r>
      <t>3-6г</t>
    </r>
    <r>
      <rPr>
        <sz val="8"/>
        <rFont val="Arial"/>
        <family val="2"/>
        <charset val="204"/>
      </rPr>
      <t xml:space="preserve"> - отменен частично;</t>
    </r>
  </si>
  <si>
    <r>
      <t>3-6д</t>
    </r>
    <r>
      <rPr>
        <sz val="8"/>
        <rFont val="Arial"/>
        <family val="2"/>
        <charset val="204"/>
      </rPr>
      <t xml:space="preserve"> - изменен;</t>
    </r>
  </si>
  <si>
    <r>
      <t>3-6е</t>
    </r>
    <r>
      <rPr>
        <sz val="8"/>
        <rFont val="Arial"/>
        <family val="2"/>
        <charset val="204"/>
      </rPr>
      <t xml:space="preserve"> - оставено без уважение искане за възобновяване.</t>
    </r>
  </si>
  <si>
    <r>
      <t>3-6ж</t>
    </r>
    <r>
      <rPr>
        <sz val="8"/>
        <rFont val="Arial"/>
        <family val="2"/>
        <charset val="204"/>
      </rPr>
      <t xml:space="preserve"> - отменен акт и делото върнато за ново разглеждане поради приложение на чл. 423, ал. 1 НПК или чл. 422, ал. 1, т. 4 НПК;</t>
    </r>
  </si>
  <si>
    <r>
      <t>3-6з</t>
    </r>
    <r>
      <rPr>
        <sz val="8"/>
        <rFont val="Arial"/>
        <family val="2"/>
        <charset val="204"/>
      </rPr>
      <t xml:space="preserve"> - отменен акт с признаване на подсъдимия за невинен и налагане на административно наказание по чл. 425, ал. 1, т. 3 НПК.</t>
    </r>
  </si>
  <si>
    <r>
      <t>3-7</t>
    </r>
    <r>
      <rPr>
        <sz val="8"/>
        <rFont val="Arial"/>
        <family val="2"/>
        <charset val="204"/>
      </rPr>
      <t xml:space="preserve"> - ИЗМЕНЕНИ и ОТМЕНЕНИ</t>
    </r>
  </si>
  <si>
    <r>
      <t>3-7а</t>
    </r>
    <r>
      <rPr>
        <sz val="8"/>
        <rFont val="Arial"/>
        <family val="2"/>
        <charset val="204"/>
      </rPr>
      <t xml:space="preserve"> - отменен с постановяване на различен резултат;</t>
    </r>
  </si>
  <si>
    <r>
      <t>3-7б</t>
    </r>
    <r>
      <rPr>
        <sz val="8"/>
        <rFont val="Arial"/>
        <family val="2"/>
        <charset val="204"/>
      </rPr>
      <t xml:space="preserve"> - отменен акт и делото върнато за продължаване на съдопроизводствените действия;</t>
    </r>
  </si>
  <si>
    <r>
      <t>3-7в</t>
    </r>
    <r>
      <rPr>
        <sz val="8"/>
        <rFont val="Arial"/>
        <family val="2"/>
        <charset val="204"/>
      </rPr>
      <t xml:space="preserve"> - изменен акт;</t>
    </r>
  </si>
  <si>
    <r>
      <t>3-8</t>
    </r>
    <r>
      <rPr>
        <sz val="8"/>
        <rFont val="Arial"/>
        <family val="2"/>
        <charset val="204"/>
      </rPr>
      <t xml:space="preserve"> - ОТМЕНЕНИ и ВЪРНАТИ за НОВО РАЗГЛЕЖДАНЕ НА ПЪРВОИНСТАНЦИОННИЯ СЪД или ВЪРНАТИ на ПРОКУРОРА, ОТМЕНЕНИ с ПОСТАНОВЯВАНЕ НА НОВ АКТ</t>
    </r>
  </si>
  <si>
    <r>
      <t>3-8а</t>
    </r>
    <r>
      <rPr>
        <sz val="8"/>
        <rFont val="Arial"/>
        <family val="2"/>
        <charset val="204"/>
      </rPr>
      <t xml:space="preserve"> - отменен акт и делото е върнато за ново разглеждане на първоинстанционния съд;</t>
    </r>
  </si>
  <si>
    <r>
      <t>3-8б</t>
    </r>
    <r>
      <rPr>
        <sz val="8"/>
        <rFont val="Arial"/>
        <family val="2"/>
        <charset val="204"/>
      </rPr>
      <t xml:space="preserve"> - отменен акт на първоинстанционния съд и върнат на прокурора със задължителни указания относно прилагане на закона;</t>
    </r>
  </si>
  <si>
    <r>
      <t>3-8в</t>
    </r>
    <r>
      <rPr>
        <sz val="8"/>
        <rFont val="Arial"/>
        <family val="2"/>
        <charset val="204"/>
      </rPr>
      <t xml:space="preserve"> - отменен, с постановяване на нов акт /когато се потвърждава окончателно постановлението на прокурора/ или изменен относно основанието за прекратяване;</t>
    </r>
  </si>
  <si>
    <r>
      <t>3-8г</t>
    </r>
    <r>
      <rPr>
        <sz val="8"/>
        <rFont val="Arial"/>
        <family val="2"/>
        <charset val="204"/>
      </rPr>
      <t xml:space="preserve"> - отменен акт на първоинстанционния съд и оставена без разглеждане жалбата по същество</t>
    </r>
  </si>
  <si>
    <r>
      <t>3-9</t>
    </r>
    <r>
      <rPr>
        <sz val="8"/>
        <rFont val="Arial"/>
        <family val="2"/>
        <charset val="204"/>
      </rPr>
      <t xml:space="preserve"> - ОСТАВЕН В СИЛА съдебен акт по АНД</t>
    </r>
  </si>
  <si>
    <r>
      <t>3-10</t>
    </r>
    <r>
      <rPr>
        <sz val="8"/>
        <rFont val="Arial"/>
        <family val="2"/>
        <charset val="204"/>
      </rPr>
      <t xml:space="preserve"> - ОТМЕНЕН съдебен акт по АНД</t>
    </r>
  </si>
  <si>
    <r>
      <t>3-10а</t>
    </r>
    <r>
      <rPr>
        <sz val="8"/>
        <rFont val="Arial"/>
        <family val="2"/>
        <charset val="204"/>
      </rPr>
      <t xml:space="preserve"> - отменен съдебен акт и постановен друг по същество;</t>
    </r>
  </si>
  <si>
    <r>
      <t>3-10б</t>
    </r>
    <r>
      <rPr>
        <sz val="8"/>
        <rFont val="Arial"/>
        <family val="2"/>
        <charset val="204"/>
      </rPr>
      <t xml:space="preserve"> - отменен съдебен акт и делото е върнато за ново разглеждане;</t>
    </r>
  </si>
  <si>
    <r>
      <t>3-11</t>
    </r>
    <r>
      <rPr>
        <sz val="8"/>
        <rFont val="Arial"/>
        <family val="2"/>
        <charset val="204"/>
      </rPr>
      <t xml:space="preserve"> - ИЗМЕНЕНО РЕШЕНИЕ по АНД</t>
    </r>
  </si>
  <si>
    <r>
      <t>3-11а</t>
    </r>
    <r>
      <rPr>
        <sz val="8"/>
        <rFont val="Arial"/>
        <family val="2"/>
        <charset val="204"/>
      </rPr>
      <t xml:space="preserve"> - отменено решение в една част и оставено в сила в другата част;</t>
    </r>
  </si>
  <si>
    <r>
      <t>3-11б</t>
    </r>
    <r>
      <rPr>
        <sz val="8"/>
        <rFont val="Arial"/>
        <family val="2"/>
        <charset val="204"/>
      </rPr>
      <t xml:space="preserve"> - изменено решение само по отношение на санкцията, отнемането на средството или предмета на нарушението и оставено в сила в останалата част;</t>
    </r>
  </si>
  <si>
    <r>
      <t>3-11в</t>
    </r>
    <r>
      <rPr>
        <sz val="8"/>
        <rFont val="Arial"/>
        <family val="2"/>
        <charset val="204"/>
      </rPr>
      <t xml:space="preserve"> - изменено решение чрез прилагане на закон за същото, еднакво или по-леко наказуемо нарушение;</t>
    </r>
  </si>
  <si>
    <r>
      <t>3-11г</t>
    </r>
    <r>
      <rPr>
        <sz val="8"/>
        <rFont val="Arial"/>
        <family val="2"/>
        <charset val="204"/>
      </rPr>
      <t xml:space="preserve"> - отменено решение в една част и изменено в другата част;</t>
    </r>
  </si>
  <si>
    <r>
      <t>3-11д</t>
    </r>
    <r>
      <rPr>
        <sz val="8"/>
        <rFont val="Arial"/>
        <family val="2"/>
        <charset val="204"/>
      </rPr>
      <t xml:space="preserve"> - изменен съдебен акт само в частта за разноските;</t>
    </r>
  </si>
  <si>
    <r>
      <t>3-11е</t>
    </r>
    <r>
      <rPr>
        <sz val="8"/>
        <rFont val="Arial"/>
        <family val="2"/>
        <charset val="204"/>
      </rPr>
      <t xml:space="preserve"> - изменено решение в частта за разпореждането с веществените доказателства;</t>
    </r>
  </si>
  <si>
    <r>
      <t>3-12</t>
    </r>
    <r>
      <rPr>
        <sz val="8"/>
        <rFont val="Arial"/>
        <family val="2"/>
        <charset val="204"/>
      </rPr>
      <t xml:space="preserve"> - ОТМЕНЕНИ АДМИНИСТРАТИВНО НАКАЗАТЕЛНИ ДЕЛА, ПОРАДИ ОБЕКТИВНИ ПРИЧИНИ:</t>
    </r>
  </si>
  <si>
    <r>
      <t>3-12а</t>
    </r>
    <r>
      <rPr>
        <sz val="8"/>
        <rFont val="Arial"/>
        <family val="2"/>
        <charset val="204"/>
      </rPr>
      <t xml:space="preserve"> - отменени решения по АНД поради изтекъл правнорелевантен срок, прилагане на настъпил междувременно по - благоприятен закон, смърт на нарушителя или изпадането му в продължително разстройство на здравето, настъпили след постановяване на решението, прекратяване на юридическо лице.</t>
    </r>
  </si>
  <si>
    <r>
      <t>3-12б</t>
    </r>
    <r>
      <rPr>
        <sz val="8"/>
        <rFont val="Arial"/>
        <family val="2"/>
        <charset val="204"/>
      </rPr>
      <t xml:space="preserve"> - отменени решения по АНД поради условията на чл. 24, ал. 1, т. 6 НПК.</t>
    </r>
  </si>
  <si>
    <t>1-1</t>
  </si>
  <si>
    <t>1-3а</t>
  </si>
  <si>
    <t>1-3б</t>
  </si>
  <si>
    <t>1-4а</t>
  </si>
  <si>
    <t>1-4б</t>
  </si>
  <si>
    <t>1-4в</t>
  </si>
  <si>
    <t>1-4г</t>
  </si>
  <si>
    <t>1-4д</t>
  </si>
  <si>
    <t>1-5а</t>
  </si>
  <si>
    <t>1-5б</t>
  </si>
  <si>
    <t>1-5в</t>
  </si>
  <si>
    <t>1-5г</t>
  </si>
  <si>
    <t>1-6а</t>
  </si>
  <si>
    <t>1-6б</t>
  </si>
  <si>
    <t>1-6в</t>
  </si>
  <si>
    <t>1-6г</t>
  </si>
  <si>
    <t>1-6д</t>
  </si>
  <si>
    <t>1-7а</t>
  </si>
  <si>
    <t>1-7б</t>
  </si>
  <si>
    <t>1-7в</t>
  </si>
  <si>
    <t>1-8а</t>
  </si>
  <si>
    <t>1-8б</t>
  </si>
  <si>
    <t>1-8в</t>
  </si>
  <si>
    <t>1-8г</t>
  </si>
  <si>
    <t>3-1</t>
  </si>
  <si>
    <t>3-2а</t>
  </si>
  <si>
    <t>3-2б</t>
  </si>
  <si>
    <t>3-2в</t>
  </si>
  <si>
    <t>3-2г</t>
  </si>
  <si>
    <t>3-2д</t>
  </si>
  <si>
    <t>3-2е</t>
  </si>
  <si>
    <t>3-2ж</t>
  </si>
  <si>
    <t>3-2з</t>
  </si>
  <si>
    <t>3-2и</t>
  </si>
  <si>
    <t>3-2к</t>
  </si>
  <si>
    <t>3-3а</t>
  </si>
  <si>
    <t>3-3б</t>
  </si>
  <si>
    <t>3-4а</t>
  </si>
  <si>
    <t>3-4б</t>
  </si>
  <si>
    <t>3-4в</t>
  </si>
  <si>
    <t>3-4г</t>
  </si>
  <si>
    <t>3-4д</t>
  </si>
  <si>
    <t>3-4е</t>
  </si>
  <si>
    <t>3-4ж</t>
  </si>
  <si>
    <t>3-5а</t>
  </si>
  <si>
    <t>3-5б</t>
  </si>
  <si>
    <t>3-5в</t>
  </si>
  <si>
    <t>3-5г</t>
  </si>
  <si>
    <t>3-6а</t>
  </si>
  <si>
    <t>3-6б</t>
  </si>
  <si>
    <t>3-6в</t>
  </si>
  <si>
    <t>3-6г</t>
  </si>
  <si>
    <t>3-6д</t>
  </si>
  <si>
    <t>3-6е</t>
  </si>
  <si>
    <t>3-6ж</t>
  </si>
  <si>
    <t>3-6з</t>
  </si>
  <si>
    <t>3-7а</t>
  </si>
  <si>
    <t>3-7б</t>
  </si>
  <si>
    <t>3-7в</t>
  </si>
  <si>
    <t>3-8а</t>
  </si>
  <si>
    <t>3-8б</t>
  </si>
  <si>
    <t>3-8в</t>
  </si>
  <si>
    <t>3-8г</t>
  </si>
  <si>
    <t>3-9</t>
  </si>
  <si>
    <t>3-10а</t>
  </si>
  <si>
    <t>3-10б</t>
  </si>
  <si>
    <t>3-11а</t>
  </si>
  <si>
    <t>3-11б</t>
  </si>
  <si>
    <t>3-11в</t>
  </si>
  <si>
    <t>3-11г</t>
  </si>
  <si>
    <t>3-11д</t>
  </si>
  <si>
    <t>3-11е</t>
  </si>
  <si>
    <t>3-12а</t>
  </si>
  <si>
    <t>3-12б</t>
  </si>
  <si>
    <t>1-2</t>
  </si>
  <si>
    <t>1-3в</t>
  </si>
  <si>
    <t>1-3г</t>
  </si>
  <si>
    <t>1-5д</t>
  </si>
  <si>
    <t>1-7г</t>
  </si>
  <si>
    <t>1-8д</t>
  </si>
  <si>
    <t>2-1а</t>
  </si>
  <si>
    <t>2-1б</t>
  </si>
  <si>
    <t>2-3а</t>
  </si>
  <si>
    <t>2-3б</t>
  </si>
  <si>
    <t>2-3в</t>
  </si>
  <si>
    <t>2-3г</t>
  </si>
  <si>
    <t>2-3д</t>
  </si>
  <si>
    <t>2-4а</t>
  </si>
  <si>
    <t>2-4б</t>
  </si>
  <si>
    <t>2-4в</t>
  </si>
  <si>
    <t>2-4г</t>
  </si>
  <si>
    <t>2-4д</t>
  </si>
  <si>
    <t>2-5а</t>
  </si>
  <si>
    <t>2-5б</t>
  </si>
  <si>
    <t>2-5в</t>
  </si>
  <si>
    <t>2-5г</t>
  </si>
  <si>
    <t>2-6а</t>
  </si>
  <si>
    <t>2-6б</t>
  </si>
  <si>
    <t>2-6в</t>
  </si>
  <si>
    <t>2-6г</t>
  </si>
  <si>
    <t>2-6д</t>
  </si>
  <si>
    <t>2-1</t>
  </si>
  <si>
    <t xml:space="preserve">1. За наказателни дела: НОХД, НЧХ и ЧНД и АНД по чл.78а НК, по УБДХ и по ЗООРПСМ </t>
  </si>
  <si>
    <t>Изменени и допълнени с решение по протокол № 20/17.05.2022 г. на СК на ВСС</t>
  </si>
  <si>
    <r>
      <rPr>
        <b/>
        <sz val="10"/>
        <color theme="1"/>
        <rFont val="Arial"/>
        <family val="2"/>
        <charset val="204"/>
      </rPr>
      <t xml:space="preserve">в.т.ч. </t>
    </r>
    <r>
      <rPr>
        <sz val="10"/>
        <color theme="1"/>
        <rFont val="Arial"/>
        <family val="2"/>
        <charset val="204"/>
      </rPr>
      <t>Процедура по Регламент (ЕС) 2020/1784</t>
    </r>
  </si>
  <si>
    <t>Прoцедура по Регламент (ЕС) 2020/1783</t>
  </si>
  <si>
    <t>Осъдени лица к.21 = к.23+к.25+к.26+к.27+к.28</t>
  </si>
  <si>
    <t>оправдани</t>
  </si>
  <si>
    <t>освободени от наказателна отговорност (чл. 78А НК)</t>
  </si>
  <si>
    <t>наложено наказание по чл. 58в, ал. 1, т. 1 ЗАНН, чл. 6, ал. 1, б. "а" УБДХ и чл. 33, ал. 1, т. 1 ЗООРПСМ</t>
  </si>
  <si>
    <t>преписката е изпратена на прокурор по чл. 58в, ал. 1, т. 2 ЗАНН, чл. 6, ал. 1, б. "б" и ал. 2 УБДХ и чл. 33, ал. 1, т. 4 ЗООРПСМ</t>
  </si>
  <si>
    <t>нарушителят е оправдан по чл. 58в, ал. 1, т. 3 ЗАНН, чл. 6, ал. 1, б. "в" УБДХ и чл. 33, ал. 1, т. 4 ЗООРПСМ</t>
  </si>
  <si>
    <t>Изменени и допълнени с решение по протокол № 44/22.11.2022 г. на СК на ВСС</t>
  </si>
  <si>
    <t>Дулово</t>
  </si>
  <si>
    <t>месеца на 2024    г.</t>
  </si>
  <si>
    <t xml:space="preserve">Справка за дейността на съдиите в РАЙОНЕН СЪД гр. Дулово </t>
  </si>
  <si>
    <t>за  12 месеца на 2024 г. (НАКАЗАТЕЛНИ ДЕЛА)</t>
  </si>
  <si>
    <t xml:space="preserve">  О Т Ч Е Т   по  наказателните  дела   на  Р А Й О Н Е Н  СЪД            град </t>
  </si>
  <si>
    <t xml:space="preserve">Справка за резултатите от върнати обжалвани и протестирани НАКАЗАТЕЛНИ дела на съдиите 
от РАЙОНЕН СЪД гр. Дулово през 12 месеца на 2024 г. </t>
  </si>
  <si>
    <t>ЕМИЛ НИКОЛАЕВ</t>
  </si>
  <si>
    <t>НИКОЛАЙ КЪНЧЕВ</t>
  </si>
  <si>
    <t>0</t>
  </si>
  <si>
    <t>Справка за дейността на съдиите в РАЙОНЕН СЪД гр.Дулово</t>
  </si>
  <si>
    <t>за  12 месеца на 2024г.   (ГРАЖДАНСКИ  ДЕЛА)</t>
  </si>
  <si>
    <t>Емил Василев Николаев</t>
  </si>
  <si>
    <t>Николай Костадинов Кънчев</t>
  </si>
  <si>
    <t xml:space="preserve">Справка за резултатите от върнати обжалвани и протестирани ГРАЖДАНСКИ, ТЪРГОВСКИ И ФИРМЕНИ дела на съдиите
от РАЙОНЕН СЪД гр. Дулово през 12 месеца на 2024 г.            </t>
  </si>
  <si>
    <t xml:space="preserve">Справка за резултатите от върнати обжалвани и протестирани АДМИНИСТРАТИВНИ дела на съдиите
от РАЙОНЕН СЪД гр. Дулово през 12 месеца на 2024 г.            </t>
  </si>
  <si>
    <t>месеца на 2024   г.</t>
  </si>
  <si>
    <t>Съставил: Ивелина Димитрова</t>
  </si>
  <si>
    <t>тел: 0864/2 41 68</t>
  </si>
  <si>
    <t>град: Дулово</t>
  </si>
  <si>
    <t>Изготвил: Ивелина Димитрова. ВелемираМещерова-Иванова</t>
  </si>
  <si>
    <t>Телефон: 0864/24168</t>
  </si>
  <si>
    <t>e-mail: rsdulovo@abv.bg</t>
  </si>
  <si>
    <t>Административен секретар:</t>
  </si>
  <si>
    <t>/Е.Николаев/</t>
  </si>
  <si>
    <t xml:space="preserve">Съставил: Велемира Мещерова-Иванова </t>
  </si>
  <si>
    <t>Телефон:0864/24168</t>
  </si>
  <si>
    <t>Ивелина Димитрова</t>
  </si>
  <si>
    <t>0864 2 41 68</t>
  </si>
  <si>
    <t>Адм. секретар:</t>
  </si>
  <si>
    <t>Дата: 24.01.2025 г.</t>
  </si>
  <si>
    <t>Адм.секретар:</t>
  </si>
  <si>
    <t>дата: 24.01.2025 год.</t>
  </si>
  <si>
    <t>Дата: 24.01.2025 год.</t>
  </si>
  <si>
    <t>Съставил: В. Иванова</t>
  </si>
  <si>
    <t>Телефон: 086424168</t>
  </si>
  <si>
    <t>08г.10м.</t>
  </si>
  <si>
    <t>15г.08м.</t>
  </si>
  <si>
    <t>Дата:24.01.2025</t>
  </si>
  <si>
    <t>Съставил:В.Мещерова</t>
  </si>
  <si>
    <t>Дата: 24.01.2025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</si>
</sst>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58" x14ac:knownFonts="1">
    <font>
      <sz val="10"/>
      <name val="Arial"/>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b/>
      <i/>
      <sz val="12"/>
      <name val="Arial"/>
      <family val="2"/>
      <charset val="204"/>
    </font>
    <font>
      <sz val="8"/>
      <name val="Arial"/>
      <family val="2"/>
      <charset val="204"/>
    </font>
    <font>
      <sz val="10"/>
      <name val="Arial"/>
      <family val="2"/>
      <charset val="204"/>
    </font>
    <font>
      <b/>
      <sz val="8"/>
      <name val="Arial"/>
      <family val="2"/>
      <charset val="204"/>
    </font>
    <font>
      <b/>
      <i/>
      <sz val="12"/>
      <name val="Arial"/>
      <family val="2"/>
    </font>
    <font>
      <sz val="12"/>
      <name val="Times New Roman Cyr"/>
      <family val="1"/>
      <charset val="204"/>
    </font>
    <font>
      <b/>
      <sz val="12"/>
      <name val="Times New Roman Cyr"/>
      <family val="1"/>
      <charset val="204"/>
    </font>
    <font>
      <sz val="12"/>
      <color indexed="60"/>
      <name val="Times New Roman CYR"/>
      <family val="1"/>
      <charset val="204"/>
    </font>
    <font>
      <sz val="12"/>
      <color indexed="62"/>
      <name val="Times New Roman CYR"/>
      <family val="1"/>
      <charset val="204"/>
    </font>
    <font>
      <sz val="12"/>
      <color indexed="60"/>
      <name val="Times New Roman CYR"/>
      <family val="1"/>
    </font>
    <font>
      <b/>
      <sz val="12"/>
      <color indexed="10"/>
      <name val="Times New Roman CYR"/>
      <charset val="204"/>
    </font>
    <font>
      <b/>
      <sz val="10"/>
      <name val="Arial"/>
      <family val="2"/>
      <charset val="204"/>
    </font>
    <font>
      <u/>
      <sz val="10"/>
      <color indexed="12"/>
      <name val="Arial"/>
      <family val="2"/>
      <charset val="204"/>
    </font>
    <font>
      <b/>
      <sz val="12"/>
      <color indexed="60"/>
      <name val="Times New Roman CYR"/>
      <family val="1"/>
      <charset val="204"/>
    </font>
    <font>
      <sz val="9"/>
      <name val="Arial"/>
      <family val="2"/>
      <charset val="204"/>
    </font>
    <font>
      <b/>
      <sz val="12"/>
      <name val="Arial"/>
      <family val="2"/>
      <charset val="204"/>
    </font>
    <font>
      <sz val="10"/>
      <name val="Arial Narrow"/>
      <family val="2"/>
      <charset val="204"/>
    </font>
    <font>
      <b/>
      <sz val="10"/>
      <name val="Arial Narrow"/>
      <family val="2"/>
      <charset val="204"/>
    </font>
    <font>
      <b/>
      <sz val="13"/>
      <name val="Arial"/>
      <family val="2"/>
      <charset val="204"/>
    </font>
    <font>
      <sz val="13"/>
      <name val="Arial"/>
      <family val="2"/>
      <charset val="204"/>
    </font>
    <font>
      <sz val="10"/>
      <name val="Arial"/>
      <family val="2"/>
      <charset val="204"/>
    </font>
    <font>
      <u/>
      <sz val="10"/>
      <color indexed="12"/>
      <name val="Arial"/>
      <family val="2"/>
      <charset val="204"/>
    </font>
    <font>
      <b/>
      <sz val="12"/>
      <color indexed="20"/>
      <name val="Times New Roman CYR"/>
      <family val="1"/>
      <charset val="204"/>
    </font>
    <font>
      <i/>
      <sz val="10"/>
      <name val="Arial"/>
      <family val="2"/>
      <charset val="204"/>
    </font>
    <font>
      <b/>
      <i/>
      <sz val="10"/>
      <name val="Arial"/>
      <family val="2"/>
      <charset val="204"/>
    </font>
    <font>
      <b/>
      <u/>
      <sz val="10"/>
      <name val="Arial"/>
      <family val="2"/>
      <charset val="204"/>
    </font>
    <font>
      <b/>
      <u/>
      <sz val="12"/>
      <color theme="0"/>
      <name val="Arial"/>
      <family val="2"/>
      <charset val="204"/>
    </font>
    <font>
      <b/>
      <u/>
      <sz val="10"/>
      <color theme="0"/>
      <name val="Arial"/>
      <family val="2"/>
      <charset val="204"/>
    </font>
    <font>
      <sz val="12"/>
      <name val="Arial"/>
      <family val="2"/>
      <charset val="204"/>
    </font>
    <font>
      <u/>
      <sz val="12"/>
      <color indexed="12"/>
      <name val="Arial"/>
      <family val="2"/>
      <charset val="204"/>
    </font>
    <font>
      <b/>
      <u/>
      <sz val="12"/>
      <color indexed="12"/>
      <name val="Arial"/>
      <family val="2"/>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b/>
      <i/>
      <sz val="9"/>
      <name val="Arial"/>
      <family val="2"/>
      <charset val="204"/>
    </font>
    <font>
      <b/>
      <i/>
      <sz val="10"/>
      <name val="Arial Narrow"/>
      <family val="2"/>
      <charset val="204"/>
    </font>
    <font>
      <sz val="14"/>
      <color rgb="FFFF0000"/>
      <name val="Times New Roman"/>
      <family val="1"/>
      <charset val="204"/>
    </font>
    <font>
      <b/>
      <sz val="11"/>
      <name val="Arial"/>
      <family val="2"/>
      <charset val="204"/>
    </font>
    <font>
      <b/>
      <i/>
      <sz val="11"/>
      <name val="Arial Narrow"/>
      <family val="2"/>
      <charset val="204"/>
    </font>
    <font>
      <b/>
      <sz val="11"/>
      <name val="Arial Narrow"/>
      <family val="2"/>
      <charset val="204"/>
    </font>
    <font>
      <b/>
      <sz val="12"/>
      <name val="Arial Narrow"/>
      <family val="2"/>
      <charset val="204"/>
    </font>
    <font>
      <b/>
      <i/>
      <sz val="12"/>
      <name val="Arial Narrow"/>
      <family val="2"/>
      <charset val="204"/>
    </font>
    <font>
      <sz val="11"/>
      <name val="Arial"/>
      <family val="2"/>
      <charset val="204"/>
    </font>
    <font>
      <b/>
      <i/>
      <sz val="11"/>
      <name val="Arial"/>
      <family val="2"/>
      <charset val="204"/>
    </font>
    <font>
      <b/>
      <sz val="11"/>
      <color theme="1"/>
      <name val="Calibri"/>
      <family val="2"/>
      <charset val="204"/>
      <scheme val="minor"/>
    </font>
    <font>
      <sz val="9"/>
      <color theme="1"/>
      <name val="Arial"/>
      <family val="2"/>
      <charset val="204"/>
    </font>
    <font>
      <b/>
      <sz val="10"/>
      <color theme="1"/>
      <name val="Calibri"/>
      <family val="2"/>
      <charset val="204"/>
      <scheme val="minor"/>
    </font>
    <font>
      <sz val="10"/>
      <color theme="1"/>
      <name val="Calibri"/>
      <family val="2"/>
      <charset val="204"/>
      <scheme val="minor"/>
    </font>
    <font>
      <sz val="10"/>
      <color theme="1"/>
      <name val="Arial"/>
      <family val="2"/>
      <charset val="204"/>
    </font>
    <font>
      <b/>
      <sz val="8"/>
      <color theme="1"/>
      <name val="Arial"/>
      <family val="2"/>
      <charset val="204"/>
    </font>
    <font>
      <sz val="8"/>
      <color theme="1"/>
      <name val="Arial"/>
      <family val="2"/>
      <charset val="204"/>
    </font>
    <font>
      <b/>
      <sz val="10"/>
      <color theme="1"/>
      <name val="Arial"/>
      <family val="2"/>
      <charset val="204"/>
    </font>
  </fonts>
  <fills count="1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11"/>
        <bgColor indexed="64"/>
      </patternFill>
    </fill>
    <fill>
      <patternFill patternType="solid">
        <fgColor indexed="42"/>
        <bgColor indexed="64"/>
      </patternFill>
    </fill>
    <fill>
      <patternFill patternType="solid">
        <fgColor indexed="45"/>
        <bgColor indexed="64"/>
      </patternFill>
    </fill>
    <fill>
      <patternFill patternType="solid">
        <fgColor theme="9" tint="0.39997558519241921"/>
        <bgColor indexed="64"/>
      </patternFill>
    </fill>
    <fill>
      <patternFill patternType="solid">
        <fgColor rgb="FFCCFFFF"/>
        <bgColor indexed="64"/>
      </patternFill>
    </fill>
    <fill>
      <patternFill patternType="solid">
        <fgColor rgb="FFC00000"/>
        <bgColor indexed="64"/>
      </patternFill>
    </fill>
    <fill>
      <patternFill patternType="solid">
        <fgColor theme="0" tint="-0.249977111117893"/>
        <bgColor indexed="64"/>
      </patternFill>
    </fill>
    <fill>
      <patternFill patternType="solid">
        <fgColor theme="9" tint="0.3999450666829432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79998168889431442"/>
        <bgColor indexed="64"/>
      </patternFill>
    </fill>
  </fills>
  <borders count="87">
    <border>
      <left/>
      <right/>
      <top/>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1"/>
      </left>
      <right/>
      <top/>
      <bottom/>
      <diagonal/>
    </border>
    <border>
      <left/>
      <right style="medium">
        <color indexed="61"/>
      </right>
      <top/>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1"/>
      </left>
      <right/>
      <top style="medium">
        <color indexed="61"/>
      </top>
      <bottom style="double">
        <color indexed="61"/>
      </bottom>
      <diagonal/>
    </border>
    <border>
      <left/>
      <right/>
      <top style="medium">
        <color indexed="61"/>
      </top>
      <bottom style="double">
        <color indexed="61"/>
      </bottom>
      <diagonal/>
    </border>
    <border>
      <left/>
      <right style="medium">
        <color indexed="61"/>
      </right>
      <top style="medium">
        <color indexed="61"/>
      </top>
      <bottom style="double">
        <color indexed="6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bottom/>
      <diagonal/>
    </border>
  </borders>
  <cellStyleXfs count="18">
    <xf numFmtId="0" fontId="0" fillId="0" borderId="0"/>
    <xf numFmtId="0" fontId="26" fillId="0" borderId="0" applyNumberFormat="0" applyFill="0" applyBorder="0" applyAlignment="0" applyProtection="0">
      <alignment vertical="top"/>
      <protection locked="0"/>
    </xf>
    <xf numFmtId="0" fontId="25" fillId="0" borderId="0"/>
    <xf numFmtId="0" fontId="7" fillId="0" borderId="0"/>
    <xf numFmtId="0" fontId="7" fillId="0" borderId="0"/>
    <xf numFmtId="0" fontId="7" fillId="0" borderId="0"/>
    <xf numFmtId="9" fontId="4" fillId="0" borderId="0" applyFont="0" applyFill="0" applyBorder="0" applyAlignment="0" applyProtection="0"/>
    <xf numFmtId="0" fontId="17"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17" fillId="0" borderId="0" applyNumberFormat="0" applyFill="0" applyBorder="0" applyAlignment="0" applyProtection="0">
      <alignment vertical="top"/>
      <protection locked="0"/>
    </xf>
    <xf numFmtId="0" fontId="2" fillId="0" borderId="0"/>
    <xf numFmtId="0" fontId="4" fillId="0" borderId="0"/>
    <xf numFmtId="0" fontId="1" fillId="0" borderId="0"/>
  </cellStyleXfs>
  <cellXfs count="872">
    <xf numFmtId="0" fontId="0" fillId="0" borderId="0" xfId="0"/>
    <xf numFmtId="0" fontId="5" fillId="3" borderId="0" xfId="0" applyFont="1" applyFill="1" applyAlignment="1" applyProtection="1">
      <alignment vertical="center"/>
      <protection locked="0"/>
    </xf>
    <xf numFmtId="0" fontId="6" fillId="4" borderId="14" xfId="0" applyFont="1" applyFill="1" applyBorder="1" applyAlignment="1" applyProtection="1">
      <alignment horizontal="center" vertical="center" wrapText="1"/>
    </xf>
    <xf numFmtId="0" fontId="6" fillId="4" borderId="15"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xf>
    <xf numFmtId="0" fontId="0" fillId="0" borderId="0" xfId="0" applyProtection="1">
      <protection locked="0"/>
    </xf>
    <xf numFmtId="0" fontId="16" fillId="0" borderId="0" xfId="0" applyFont="1" applyProtection="1">
      <protection locked="0"/>
    </xf>
    <xf numFmtId="0" fontId="18" fillId="2" borderId="0" xfId="0" applyFont="1" applyFill="1" applyBorder="1"/>
    <xf numFmtId="0" fontId="6" fillId="4" borderId="14" xfId="0" applyFont="1" applyFill="1" applyBorder="1" applyAlignment="1" applyProtection="1">
      <alignment horizontal="center" vertical="center" wrapText="1"/>
      <protection locked="0"/>
    </xf>
    <xf numFmtId="0" fontId="6" fillId="4" borderId="19" xfId="0" applyFont="1" applyFill="1" applyBorder="1" applyAlignment="1" applyProtection="1">
      <alignment horizontal="center" vertical="center" wrapText="1"/>
      <protection locked="0"/>
    </xf>
    <xf numFmtId="0" fontId="6" fillId="4" borderId="15" xfId="0" applyFont="1" applyFill="1" applyBorder="1" applyAlignment="1" applyProtection="1">
      <alignment horizontal="center" vertical="center" wrapText="1"/>
      <protection locked="0"/>
    </xf>
    <xf numFmtId="0" fontId="6" fillId="4" borderId="20"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protection locked="0"/>
    </xf>
    <xf numFmtId="0" fontId="6" fillId="4" borderId="22" xfId="0" applyFont="1" applyFill="1" applyBorder="1" applyAlignment="1" applyProtection="1">
      <alignment horizontal="center" vertical="center" wrapText="1"/>
      <protection locked="0"/>
    </xf>
    <xf numFmtId="0" fontId="6" fillId="4" borderId="24"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protection locked="0"/>
    </xf>
    <xf numFmtId="0" fontId="6" fillId="4" borderId="26" xfId="0" applyFont="1" applyFill="1" applyBorder="1" applyAlignment="1" applyProtection="1">
      <alignment horizontal="center" vertical="center" wrapText="1"/>
    </xf>
    <xf numFmtId="0" fontId="6" fillId="4" borderId="27" xfId="0" applyFont="1" applyFill="1" applyBorder="1" applyAlignment="1" applyProtection="1">
      <alignment horizontal="center" vertical="center" wrapText="1"/>
    </xf>
    <xf numFmtId="0" fontId="6" fillId="0" borderId="29" xfId="0" applyFont="1" applyBorder="1" applyAlignment="1" applyProtection="1">
      <alignment horizontal="center" vertical="center" wrapText="1"/>
      <protection locked="0"/>
    </xf>
    <xf numFmtId="0" fontId="6" fillId="4" borderId="30" xfId="0" applyFont="1"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xf>
    <xf numFmtId="0" fontId="6" fillId="4" borderId="31" xfId="0" applyFont="1" applyFill="1" applyBorder="1" applyAlignment="1" applyProtection="1">
      <alignment horizontal="center" vertical="center" wrapText="1"/>
    </xf>
    <xf numFmtId="0" fontId="6" fillId="4" borderId="23" xfId="0" applyFont="1" applyFill="1" applyBorder="1" applyAlignment="1" applyProtection="1">
      <alignment horizontal="center" vertical="center" wrapText="1"/>
    </xf>
    <xf numFmtId="0" fontId="5" fillId="6" borderId="0" xfId="0" applyFont="1" applyFill="1" applyAlignment="1" applyProtection="1">
      <alignment horizontal="center" vertical="center"/>
      <protection locked="0"/>
    </xf>
    <xf numFmtId="0" fontId="6" fillId="4" borderId="18" xfId="0" applyFont="1" applyFill="1" applyBorder="1" applyAlignment="1" applyProtection="1">
      <alignment horizontal="center" vertical="center" wrapText="1"/>
      <protection locked="0"/>
    </xf>
    <xf numFmtId="0" fontId="6" fillId="4" borderId="33" xfId="0" applyFont="1" applyFill="1" applyBorder="1" applyAlignment="1" applyProtection="1">
      <alignment horizontal="center" vertical="center" wrapText="1"/>
      <protection locked="0"/>
    </xf>
    <xf numFmtId="0" fontId="6" fillId="4" borderId="34" xfId="0" applyFont="1" applyFill="1" applyBorder="1" applyAlignment="1" applyProtection="1">
      <alignment horizontal="center" vertical="center" wrapText="1"/>
      <protection locked="0"/>
    </xf>
    <xf numFmtId="0" fontId="6" fillId="4" borderId="35" xfId="0" applyFont="1" applyFill="1" applyBorder="1" applyAlignment="1" applyProtection="1">
      <alignment horizontal="center" vertical="center" wrapText="1"/>
      <protection locked="0"/>
    </xf>
    <xf numFmtId="0" fontId="9" fillId="0" borderId="0" xfId="0" applyFont="1" applyAlignment="1" applyProtection="1">
      <alignment vertical="center" wrapText="1"/>
      <protection locked="0"/>
    </xf>
    <xf numFmtId="0" fontId="6" fillId="4" borderId="37" xfId="0" applyFont="1" applyFill="1" applyBorder="1" applyAlignment="1" applyProtection="1">
      <alignment horizontal="center" vertical="center" wrapText="1"/>
    </xf>
    <xf numFmtId="0" fontId="6" fillId="4" borderId="38" xfId="0" applyFont="1" applyFill="1" applyBorder="1" applyAlignment="1" applyProtection="1">
      <alignment horizontal="center" vertical="center" wrapText="1"/>
    </xf>
    <xf numFmtId="0" fontId="6" fillId="4" borderId="39" xfId="0" applyFont="1" applyFill="1" applyBorder="1" applyAlignment="1" applyProtection="1">
      <alignment horizontal="center" vertical="center" wrapText="1"/>
    </xf>
    <xf numFmtId="0" fontId="6" fillId="4" borderId="40" xfId="0" applyFont="1" applyFill="1" applyBorder="1" applyAlignment="1" applyProtection="1">
      <alignment horizontal="center" vertical="center" wrapText="1"/>
    </xf>
    <xf numFmtId="0" fontId="6" fillId="4" borderId="41" xfId="0" applyFont="1" applyFill="1" applyBorder="1" applyAlignment="1" applyProtection="1">
      <alignment horizontal="center" vertical="center" wrapText="1"/>
    </xf>
    <xf numFmtId="0" fontId="6" fillId="4" borderId="42" xfId="0" applyFont="1" applyFill="1" applyBorder="1" applyAlignment="1" applyProtection="1">
      <alignment horizontal="center" vertical="center" wrapText="1"/>
    </xf>
    <xf numFmtId="0" fontId="6" fillId="4" borderId="20" xfId="0" applyFont="1" applyFill="1" applyBorder="1" applyAlignment="1" applyProtection="1">
      <alignment horizontal="center" vertical="center" wrapText="1"/>
    </xf>
    <xf numFmtId="0" fontId="6" fillId="4" borderId="19"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4" borderId="18" xfId="0" applyFont="1" applyFill="1" applyBorder="1" applyAlignment="1" applyProtection="1">
      <alignment horizontal="center" vertical="center" wrapText="1"/>
    </xf>
    <xf numFmtId="0" fontId="6" fillId="4" borderId="33" xfId="0" applyFont="1" applyFill="1" applyBorder="1" applyAlignment="1" applyProtection="1">
      <alignment horizontal="center" vertical="center" wrapText="1"/>
    </xf>
    <xf numFmtId="0" fontId="6" fillId="4" borderId="34" xfId="0" applyFont="1" applyFill="1" applyBorder="1" applyAlignment="1" applyProtection="1">
      <alignment horizontal="center" vertical="center" wrapText="1"/>
    </xf>
    <xf numFmtId="0" fontId="6" fillId="4" borderId="43" xfId="0" applyFont="1" applyFill="1" applyBorder="1" applyAlignment="1" applyProtection="1">
      <alignment horizontal="center" vertical="center" wrapText="1"/>
    </xf>
    <xf numFmtId="0" fontId="6" fillId="4" borderId="44"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xf>
    <xf numFmtId="0" fontId="6" fillId="4" borderId="45" xfId="0" applyFont="1" applyFill="1" applyBorder="1" applyAlignment="1" applyProtection="1">
      <alignment horizontal="center" vertical="center" wrapText="1"/>
    </xf>
    <xf numFmtId="0" fontId="6" fillId="4" borderId="46"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protection locked="0"/>
    </xf>
    <xf numFmtId="0" fontId="6" fillId="4" borderId="17" xfId="0" applyFont="1" applyFill="1" applyBorder="1" applyAlignment="1" applyProtection="1">
      <alignment horizontal="center" vertical="center" wrapText="1"/>
      <protection locked="0"/>
    </xf>
    <xf numFmtId="9" fontId="6" fillId="4" borderId="33" xfId="6" applyFont="1" applyFill="1" applyBorder="1" applyAlignment="1" applyProtection="1">
      <alignment horizontal="center" vertical="center" wrapText="1"/>
    </xf>
    <xf numFmtId="9" fontId="6" fillId="4" borderId="34" xfId="6" applyFont="1" applyFill="1" applyBorder="1" applyAlignment="1" applyProtection="1">
      <alignment horizontal="center" vertical="center" wrapText="1"/>
    </xf>
    <xf numFmtId="9" fontId="6" fillId="4" borderId="35" xfId="6" applyFont="1" applyFill="1" applyBorder="1" applyAlignment="1" applyProtection="1">
      <alignment horizontal="center" vertical="center" wrapText="1"/>
    </xf>
    <xf numFmtId="9" fontId="6" fillId="4" borderId="43" xfId="6" applyFont="1" applyFill="1" applyBorder="1" applyAlignment="1" applyProtection="1">
      <alignment horizontal="center" vertical="center" wrapText="1"/>
    </xf>
    <xf numFmtId="9" fontId="6" fillId="4" borderId="45" xfId="6"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xf>
    <xf numFmtId="0" fontId="6" fillId="4" borderId="22" xfId="0" applyFont="1" applyFill="1" applyBorder="1" applyAlignment="1" applyProtection="1">
      <alignment horizontal="center" vertical="center" wrapText="1"/>
    </xf>
    <xf numFmtId="0" fontId="6" fillId="4" borderId="13" xfId="0" applyFont="1" applyFill="1" applyBorder="1" applyAlignment="1" applyProtection="1">
      <alignment horizontal="center" vertical="center" wrapText="1"/>
    </xf>
    <xf numFmtId="0" fontId="6" fillId="4" borderId="30" xfId="0" applyFont="1" applyFill="1" applyBorder="1" applyAlignment="1" applyProtection="1">
      <alignment horizontal="center" vertical="center" wrapText="1"/>
    </xf>
    <xf numFmtId="0" fontId="6" fillId="4" borderId="47" xfId="0" applyFont="1" applyFill="1" applyBorder="1" applyAlignment="1" applyProtection="1">
      <alignment horizontal="center" vertical="center" wrapText="1"/>
    </xf>
    <xf numFmtId="0" fontId="0" fillId="0" borderId="0" xfId="0" applyBorder="1"/>
    <xf numFmtId="0" fontId="19" fillId="0" borderId="0" xfId="0" applyFont="1" applyFill="1" applyBorder="1" applyAlignment="1" applyProtection="1">
      <alignment horizontal="center" vertical="center" wrapText="1"/>
    </xf>
    <xf numFmtId="0" fontId="16" fillId="0" borderId="0" xfId="0" applyFont="1" applyAlignment="1">
      <alignment horizontal="center"/>
    </xf>
    <xf numFmtId="0" fontId="16" fillId="3" borderId="0" xfId="0" applyNumberFormat="1" applyFont="1" applyFill="1" applyAlignment="1" applyProtection="1">
      <protection locked="0"/>
    </xf>
    <xf numFmtId="0" fontId="16" fillId="6" borderId="0" xfId="0" applyNumberFormat="1" applyFont="1" applyFill="1" applyBorder="1" applyAlignment="1" applyProtection="1">
      <protection locked="0"/>
    </xf>
    <xf numFmtId="0" fontId="7" fillId="0" borderId="0" xfId="0" applyNumberFormat="1" applyFont="1" applyProtection="1">
      <protection locked="0"/>
    </xf>
    <xf numFmtId="0" fontId="16" fillId="0" borderId="0" xfId="0" applyNumberFormat="1" applyFont="1" applyBorder="1" applyAlignment="1" applyProtection="1">
      <protection locked="0"/>
    </xf>
    <xf numFmtId="0" fontId="7" fillId="0" borderId="20" xfId="0" applyNumberFormat="1" applyFont="1" applyBorder="1" applyAlignment="1" applyProtection="1">
      <alignment horizontal="center"/>
    </xf>
    <xf numFmtId="0" fontId="16" fillId="0" borderId="0" xfId="0" applyNumberFormat="1" applyFont="1" applyBorder="1" applyAlignment="1" applyProtection="1">
      <alignment horizontal="left" vertical="justify"/>
    </xf>
    <xf numFmtId="49" fontId="7" fillId="0" borderId="0" xfId="0" applyNumberFormat="1" applyFont="1" applyFill="1" applyBorder="1" applyAlignment="1" applyProtection="1">
      <alignment horizontal="center"/>
    </xf>
    <xf numFmtId="1" fontId="16" fillId="0" borderId="0" xfId="0" applyNumberFormat="1" applyFont="1" applyFill="1" applyBorder="1" applyProtection="1"/>
    <xf numFmtId="0" fontId="7" fillId="0" borderId="0" xfId="0" applyFont="1" applyProtection="1">
      <protection locked="0"/>
    </xf>
    <xf numFmtId="0" fontId="7" fillId="0" borderId="20" xfId="0" applyNumberFormat="1" applyFont="1" applyBorder="1" applyProtection="1"/>
    <xf numFmtId="0" fontId="0" fillId="0" borderId="20" xfId="0" applyBorder="1" applyAlignment="1">
      <alignment horizontal="center" vertical="center" wrapText="1"/>
    </xf>
    <xf numFmtId="0" fontId="7" fillId="0" borderId="20" xfId="0" applyNumberFormat="1" applyFont="1" applyFill="1" applyBorder="1" applyProtection="1">
      <protection locked="0"/>
    </xf>
    <xf numFmtId="0" fontId="0" fillId="0" borderId="20" xfId="0" applyBorder="1"/>
    <xf numFmtId="0" fontId="7" fillId="0" borderId="0" xfId="0" applyNumberFormat="1" applyFont="1" applyFill="1" applyBorder="1" applyProtection="1">
      <protection locked="0"/>
    </xf>
    <xf numFmtId="0" fontId="19" fillId="0" borderId="0" xfId="0" applyFont="1" applyFill="1" applyBorder="1" applyAlignment="1" applyProtection="1">
      <alignment vertical="center" wrapText="1"/>
    </xf>
    <xf numFmtId="0" fontId="7" fillId="0" borderId="20" xfId="0" applyNumberFormat="1" applyFont="1" applyFill="1" applyBorder="1" applyAlignment="1" applyProtection="1">
      <alignment vertical="justify"/>
    </xf>
    <xf numFmtId="0" fontId="7" fillId="0" borderId="0" xfId="0" applyNumberFormat="1" applyFont="1" applyProtection="1"/>
    <xf numFmtId="0" fontId="7" fillId="0" borderId="0" xfId="0" applyNumberFormat="1" applyFont="1" applyFill="1" applyProtection="1"/>
    <xf numFmtId="0" fontId="7" fillId="0" borderId="0" xfId="0" applyNumberFormat="1" applyFont="1" applyBorder="1" applyProtection="1"/>
    <xf numFmtId="0" fontId="16" fillId="0" borderId="0" xfId="0" applyNumberFormat="1" applyFont="1" applyFill="1" applyAlignment="1" applyProtection="1">
      <protection locked="0"/>
    </xf>
    <xf numFmtId="0" fontId="7" fillId="0" borderId="0" xfId="4" applyNumberFormat="1" applyFont="1" applyProtection="1">
      <protection locked="0"/>
    </xf>
    <xf numFmtId="0" fontId="7" fillId="0" borderId="0" xfId="4" applyNumberFormat="1" applyFont="1" applyFill="1" applyProtection="1">
      <protection locked="0"/>
    </xf>
    <xf numFmtId="0" fontId="7" fillId="0" borderId="0" xfId="4" applyProtection="1">
      <protection locked="0"/>
    </xf>
    <xf numFmtId="0" fontId="16" fillId="0" borderId="0" xfId="0" applyFont="1"/>
    <xf numFmtId="0" fontId="16" fillId="0" borderId="0" xfId="0" applyFont="1" applyAlignment="1">
      <alignment vertical="center" wrapText="1"/>
    </xf>
    <xf numFmtId="0" fontId="16" fillId="0" borderId="0" xfId="0" applyFont="1" applyAlignment="1"/>
    <xf numFmtId="0" fontId="0" fillId="0" borderId="17" xfId="0" applyBorder="1"/>
    <xf numFmtId="0" fontId="7" fillId="5" borderId="38" xfId="0" applyFont="1" applyFill="1" applyBorder="1" applyAlignment="1" applyProtection="1">
      <alignment vertical="center" wrapText="1"/>
    </xf>
    <xf numFmtId="0" fontId="0" fillId="5" borderId="20" xfId="0" applyFill="1" applyBorder="1"/>
    <xf numFmtId="0" fontId="7" fillId="5" borderId="20" xfId="0" applyFont="1" applyFill="1" applyBorder="1" applyAlignment="1" applyProtection="1">
      <alignment vertical="center" wrapText="1"/>
    </xf>
    <xf numFmtId="0" fontId="0" fillId="5" borderId="49" xfId="0" applyFill="1" applyBorder="1"/>
    <xf numFmtId="0" fontId="0" fillId="0" borderId="49" xfId="0" applyBorder="1"/>
    <xf numFmtId="0" fontId="0" fillId="0" borderId="31" xfId="0" applyBorder="1"/>
    <xf numFmtId="0" fontId="0" fillId="0" borderId="57" xfId="0" applyBorder="1"/>
    <xf numFmtId="0" fontId="0" fillId="0" borderId="11" xfId="0" applyBorder="1"/>
    <xf numFmtId="0" fontId="7" fillId="5" borderId="11" xfId="0" applyFont="1" applyFill="1" applyBorder="1" applyAlignment="1" applyProtection="1">
      <alignment vertical="center" wrapText="1"/>
    </xf>
    <xf numFmtId="0" fontId="16" fillId="0" borderId="0" xfId="0" applyFont="1" applyFill="1" applyAlignment="1" applyProtection="1">
      <alignment horizontal="left"/>
    </xf>
    <xf numFmtId="0" fontId="16" fillId="0" borderId="0" xfId="0" applyFont="1" applyFill="1" applyAlignment="1" applyProtection="1">
      <protection locked="0"/>
    </xf>
    <xf numFmtId="0" fontId="23" fillId="0" borderId="0" xfId="0" applyFont="1" applyFill="1" applyAlignment="1" applyProtection="1">
      <protection locked="0"/>
    </xf>
    <xf numFmtId="0" fontId="24" fillId="0" borderId="0" xfId="0" applyFont="1" applyAlignment="1" applyProtection="1">
      <alignment horizontal="left"/>
      <protection locked="0"/>
    </xf>
    <xf numFmtId="0" fontId="16" fillId="0" borderId="0" xfId="0" applyFont="1" applyAlignment="1" applyProtection="1"/>
    <xf numFmtId="0" fontId="20" fillId="0" borderId="0" xfId="0" applyFont="1" applyAlignment="1" applyProtection="1"/>
    <xf numFmtId="0" fontId="24" fillId="0" borderId="0" xfId="0" applyFont="1" applyFill="1" applyAlignment="1" applyProtection="1">
      <protection locked="0"/>
    </xf>
    <xf numFmtId="0" fontId="23" fillId="0" borderId="0" xfId="0" applyFont="1" applyFill="1" applyAlignment="1" applyProtection="1">
      <alignment horizontal="right"/>
    </xf>
    <xf numFmtId="0" fontId="23" fillId="0" borderId="0" xfId="0" applyFont="1" applyAlignment="1" applyProtection="1"/>
    <xf numFmtId="0" fontId="20" fillId="0" borderId="0" xfId="0" applyFont="1" applyAlignment="1">
      <alignment horizontal="center"/>
    </xf>
    <xf numFmtId="0" fontId="7" fillId="0" borderId="20" xfId="0" applyFont="1" applyBorder="1" applyAlignment="1" applyProtection="1">
      <alignment horizontal="center" vertical="center" wrapText="1"/>
    </xf>
    <xf numFmtId="0" fontId="0" fillId="0" borderId="49" xfId="0" applyBorder="1" applyAlignment="1">
      <alignment horizontal="center" vertical="center" wrapText="1"/>
    </xf>
    <xf numFmtId="0" fontId="0" fillId="0" borderId="16" xfId="0" applyBorder="1"/>
    <xf numFmtId="0" fontId="7" fillId="5" borderId="58" xfId="0" applyFont="1" applyFill="1" applyBorder="1" applyAlignment="1">
      <alignment horizontal="left" vertical="center" wrapText="1"/>
    </xf>
    <xf numFmtId="0" fontId="7" fillId="5" borderId="26" xfId="0" applyFont="1" applyFill="1" applyBorder="1" applyAlignment="1">
      <alignment horizontal="left" vertical="center" wrapText="1"/>
    </xf>
    <xf numFmtId="0" fontId="7" fillId="5" borderId="15" xfId="0" applyFont="1" applyFill="1" applyBorder="1" applyAlignment="1" applyProtection="1">
      <alignment vertical="center" wrapText="1"/>
    </xf>
    <xf numFmtId="0" fontId="7" fillId="5" borderId="49" xfId="0" applyFont="1" applyFill="1" applyBorder="1" applyAlignment="1" applyProtection="1">
      <alignment vertical="center" wrapText="1"/>
    </xf>
    <xf numFmtId="0" fontId="0" fillId="0" borderId="59" xfId="0" applyBorder="1"/>
    <xf numFmtId="0" fontId="7" fillId="0" borderId="20" xfId="0" applyFont="1" applyBorder="1" applyAlignment="1" applyProtection="1">
      <alignment vertical="center" wrapText="1"/>
    </xf>
    <xf numFmtId="0" fontId="0" fillId="0" borderId="38" xfId="0" applyBorder="1"/>
    <xf numFmtId="0" fontId="0" fillId="0" borderId="60" xfId="0" applyBorder="1"/>
    <xf numFmtId="0" fontId="7" fillId="5" borderId="12" xfId="0" applyFont="1" applyFill="1" applyBorder="1" applyAlignment="1" applyProtection="1">
      <alignment vertical="center" wrapText="1"/>
    </xf>
    <xf numFmtId="0" fontId="0" fillId="0" borderId="42" xfId="0" applyBorder="1"/>
    <xf numFmtId="0" fontId="0" fillId="5" borderId="11" xfId="0" applyFill="1" applyBorder="1"/>
    <xf numFmtId="0" fontId="0" fillId="5" borderId="57" xfId="0" applyFill="1" applyBorder="1"/>
    <xf numFmtId="0" fontId="0" fillId="0" borderId="17" xfId="0" applyBorder="1" applyAlignment="1">
      <alignment vertical="center" wrapText="1"/>
    </xf>
    <xf numFmtId="0" fontId="20" fillId="0" borderId="0" xfId="0" applyFont="1"/>
    <xf numFmtId="0" fontId="7" fillId="5" borderId="22" xfId="0" applyFont="1" applyFill="1" applyBorder="1" applyAlignment="1">
      <alignment horizontal="left" vertical="center" wrapText="1"/>
    </xf>
    <xf numFmtId="0" fontId="7" fillId="5" borderId="59" xfId="0" applyFont="1" applyFill="1" applyBorder="1" applyAlignment="1">
      <alignment horizontal="left" vertical="center" wrapText="1"/>
    </xf>
    <xf numFmtId="0" fontId="0" fillId="0" borderId="22" xfId="0" applyBorder="1"/>
    <xf numFmtId="0" fontId="0" fillId="0" borderId="13" xfId="0" applyBorder="1"/>
    <xf numFmtId="1" fontId="0" fillId="0" borderId="0" xfId="0" applyNumberFormat="1"/>
    <xf numFmtId="1" fontId="7" fillId="0" borderId="20" xfId="2" applyNumberFormat="1" applyFont="1" applyFill="1" applyBorder="1" applyProtection="1">
      <protection locked="0"/>
    </xf>
    <xf numFmtId="1" fontId="7" fillId="0" borderId="25" xfId="2" applyNumberFormat="1" applyFont="1" applyFill="1" applyBorder="1" applyProtection="1">
      <protection locked="0"/>
    </xf>
    <xf numFmtId="1" fontId="7" fillId="0" borderId="49" xfId="2" applyNumberFormat="1" applyFont="1" applyFill="1" applyBorder="1" applyProtection="1">
      <protection locked="0"/>
    </xf>
    <xf numFmtId="0" fontId="10" fillId="2" borderId="0" xfId="0" applyFont="1" applyFill="1" applyBorder="1"/>
    <xf numFmtId="164" fontId="11" fillId="2" borderId="0" xfId="0" applyNumberFormat="1" applyFont="1" applyFill="1" applyBorder="1" applyAlignment="1">
      <alignment horizontal="right"/>
    </xf>
    <xf numFmtId="0" fontId="12" fillId="2" borderId="0" xfId="0" applyFont="1" applyFill="1" applyBorder="1"/>
    <xf numFmtId="0" fontId="14" fillId="2" borderId="0" xfId="0" applyFont="1" applyFill="1" applyBorder="1"/>
    <xf numFmtId="0" fontId="7" fillId="0" borderId="20" xfId="3" applyNumberFormat="1" applyFont="1" applyFill="1" applyBorder="1" applyProtection="1">
      <protection locked="0"/>
    </xf>
    <xf numFmtId="1" fontId="6" fillId="4" borderId="41" xfId="0" applyNumberFormat="1" applyFont="1" applyFill="1" applyBorder="1" applyAlignment="1" applyProtection="1">
      <alignment horizontal="center" vertical="center" wrapText="1"/>
    </xf>
    <xf numFmtId="1" fontId="7" fillId="0" borderId="17" xfId="3" applyNumberFormat="1" applyFont="1" applyFill="1" applyBorder="1" applyProtection="1">
      <protection locked="0"/>
    </xf>
    <xf numFmtId="1" fontId="7" fillId="0" borderId="27" xfId="3" applyNumberFormat="1" applyFont="1" applyFill="1" applyBorder="1" applyProtection="1">
      <protection locked="0"/>
    </xf>
    <xf numFmtId="0" fontId="10" fillId="2" borderId="61" xfId="0" applyFont="1" applyFill="1" applyBorder="1"/>
    <xf numFmtId="0" fontId="14" fillId="2" borderId="62" xfId="0" applyFont="1" applyFill="1" applyBorder="1"/>
    <xf numFmtId="0" fontId="10" fillId="2" borderId="63" xfId="0" applyFont="1" applyFill="1" applyBorder="1"/>
    <xf numFmtId="0" fontId="10" fillId="2" borderId="64" xfId="0" applyFont="1" applyFill="1" applyBorder="1"/>
    <xf numFmtId="0" fontId="13" fillId="2" borderId="64" xfId="0" applyFont="1" applyFill="1" applyBorder="1"/>
    <xf numFmtId="0" fontId="10" fillId="2" borderId="65" xfId="0" applyFont="1" applyFill="1" applyBorder="1"/>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1" fontId="6" fillId="4" borderId="31" xfId="0" applyNumberFormat="1" applyFont="1" applyFill="1" applyBorder="1" applyAlignment="1" applyProtection="1">
      <alignment horizontal="center" vertical="center" wrapText="1"/>
    </xf>
    <xf numFmtId="0" fontId="6" fillId="9" borderId="43" xfId="0" applyFont="1" applyFill="1" applyBorder="1" applyAlignment="1" applyProtection="1">
      <alignment horizontal="center" vertical="center" wrapText="1"/>
      <protection locked="0"/>
    </xf>
    <xf numFmtId="0" fontId="6" fillId="9" borderId="45" xfId="0" applyFont="1" applyFill="1" applyBorder="1" applyAlignment="1" applyProtection="1">
      <alignment horizontal="center" vertical="center" wrapText="1"/>
      <protection locked="0"/>
    </xf>
    <xf numFmtId="0" fontId="6" fillId="9" borderId="12" xfId="0" applyFont="1" applyFill="1" applyBorder="1" applyAlignment="1" applyProtection="1">
      <alignment horizontal="center" vertical="center" wrapText="1"/>
      <protection locked="0"/>
    </xf>
    <xf numFmtId="0" fontId="6" fillId="9" borderId="11" xfId="0" applyFont="1" applyFill="1" applyBorder="1" applyAlignment="1" applyProtection="1">
      <alignment horizontal="center" vertical="center" wrapText="1"/>
      <protection locked="0"/>
    </xf>
    <xf numFmtId="0" fontId="6" fillId="9" borderId="31" xfId="0" applyFont="1" applyFill="1" applyBorder="1" applyAlignment="1" applyProtection="1">
      <alignment horizontal="center" vertical="center" wrapText="1"/>
      <protection locked="0"/>
    </xf>
    <xf numFmtId="0" fontId="6" fillId="9" borderId="23" xfId="0" applyFont="1" applyFill="1" applyBorder="1" applyAlignment="1" applyProtection="1">
      <alignment horizontal="center" vertical="center" wrapText="1"/>
      <protection locked="0"/>
    </xf>
    <xf numFmtId="0" fontId="6" fillId="9" borderId="18" xfId="0" applyFont="1" applyFill="1" applyBorder="1" applyAlignment="1" applyProtection="1">
      <alignment horizontal="center" vertical="center" wrapText="1"/>
      <protection locked="0"/>
    </xf>
    <xf numFmtId="0" fontId="6" fillId="9" borderId="27" xfId="0" applyFont="1" applyFill="1" applyBorder="1" applyAlignment="1" applyProtection="1">
      <alignment horizontal="center" vertical="center" wrapText="1"/>
      <protection locked="0"/>
    </xf>
    <xf numFmtId="0" fontId="6" fillId="9" borderId="29" xfId="0" applyFont="1" applyFill="1" applyBorder="1" applyAlignment="1" applyProtection="1">
      <alignment horizontal="center" vertical="center" wrapText="1"/>
      <protection locked="0"/>
    </xf>
    <xf numFmtId="0" fontId="6" fillId="9" borderId="13" xfId="0" applyFont="1" applyFill="1" applyBorder="1" applyAlignment="1" applyProtection="1">
      <alignment horizontal="center" vertical="center" wrapText="1"/>
      <protection locked="0"/>
    </xf>
    <xf numFmtId="0" fontId="6" fillId="10" borderId="22" xfId="0" applyFont="1" applyFill="1" applyBorder="1" applyAlignment="1" applyProtection="1">
      <alignment horizontal="center" vertical="center" wrapText="1"/>
      <protection locked="0"/>
    </xf>
    <xf numFmtId="0" fontId="6" fillId="0" borderId="31"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15" fillId="2" borderId="0" xfId="0" applyFont="1" applyFill="1" applyBorder="1"/>
    <xf numFmtId="0" fontId="28" fillId="0" borderId="0" xfId="0" applyFont="1"/>
    <xf numFmtId="0" fontId="29" fillId="0" borderId="0" xfId="0" applyFont="1" applyAlignment="1">
      <alignment horizontal="center"/>
    </xf>
    <xf numFmtId="0" fontId="16" fillId="0" borderId="0" xfId="0" applyFont="1" applyBorder="1" applyAlignment="1">
      <alignment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6" fillId="5" borderId="15" xfId="0" applyFont="1" applyFill="1" applyBorder="1" applyAlignment="1" applyProtection="1">
      <alignment horizontal="center" vertical="center" wrapText="1"/>
    </xf>
    <xf numFmtId="0" fontId="16" fillId="0" borderId="20" xfId="0" applyFont="1" applyBorder="1" applyAlignment="1">
      <alignment horizontal="center" vertical="center"/>
    </xf>
    <xf numFmtId="0" fontId="16" fillId="0" borderId="49" xfId="0" applyFont="1" applyBorder="1" applyAlignment="1">
      <alignment horizontal="center" vertical="center"/>
    </xf>
    <xf numFmtId="0" fontId="16" fillId="5" borderId="38" xfId="0" applyFont="1" applyFill="1" applyBorder="1" applyAlignment="1" applyProtection="1">
      <alignment horizontal="center" vertical="center" wrapText="1"/>
    </xf>
    <xf numFmtId="0" fontId="16" fillId="0" borderId="0" xfId="0" applyFont="1" applyAlignment="1">
      <alignment horizontal="center" vertical="center"/>
    </xf>
    <xf numFmtId="0" fontId="0" fillId="5" borderId="17" xfId="0" applyFill="1" applyBorder="1" applyAlignment="1">
      <alignment vertical="center" wrapText="1"/>
    </xf>
    <xf numFmtId="0" fontId="16" fillId="5" borderId="17" xfId="0" applyFont="1" applyFill="1" applyBorder="1" applyAlignment="1">
      <alignment horizontal="left" vertical="center" wrapText="1"/>
    </xf>
    <xf numFmtId="0" fontId="0" fillId="0" borderId="0" xfId="0" applyFill="1" applyBorder="1"/>
    <xf numFmtId="0" fontId="7" fillId="0" borderId="0" xfId="0" applyFont="1" applyFill="1" applyBorder="1" applyAlignment="1" applyProtection="1">
      <alignment vertical="center" wrapText="1"/>
    </xf>
    <xf numFmtId="0" fontId="0" fillId="0" borderId="0" xfId="0" applyFill="1"/>
    <xf numFmtId="0" fontId="0" fillId="5" borderId="17" xfId="0" applyFill="1" applyBorder="1"/>
    <xf numFmtId="0" fontId="16" fillId="5" borderId="49" xfId="0" applyFont="1" applyFill="1" applyBorder="1" applyAlignment="1">
      <alignment horizontal="left" vertical="center" wrapText="1"/>
    </xf>
    <xf numFmtId="0" fontId="16" fillId="3" borderId="0" xfId="4" applyNumberFormat="1" applyFont="1" applyFill="1" applyAlignment="1" applyProtection="1">
      <alignment vertical="center"/>
      <protection locked="0"/>
    </xf>
    <xf numFmtId="0" fontId="16" fillId="6" borderId="0" xfId="4" applyNumberFormat="1" applyFont="1" applyFill="1" applyAlignment="1" applyProtection="1">
      <alignment vertical="center"/>
      <protection locked="0"/>
    </xf>
    <xf numFmtId="0" fontId="6" fillId="10" borderId="26" xfId="0" applyFont="1" applyFill="1" applyBorder="1" applyAlignment="1" applyProtection="1">
      <alignment horizontal="center" vertical="center" wrapText="1"/>
      <protection locked="0"/>
    </xf>
    <xf numFmtId="0" fontId="6" fillId="10" borderId="17" xfId="0" applyFont="1" applyFill="1" applyBorder="1" applyAlignment="1" applyProtection="1">
      <alignment horizontal="center" vertical="center" wrapText="1"/>
      <protection locked="0"/>
    </xf>
    <xf numFmtId="0" fontId="7" fillId="0" borderId="20" xfId="0" applyNumberFormat="1" applyFont="1" applyBorder="1" applyProtection="1">
      <protection locked="0"/>
    </xf>
    <xf numFmtId="0" fontId="7" fillId="0" borderId="0" xfId="5"/>
    <xf numFmtId="0" fontId="16" fillId="0" borderId="0" xfId="5" applyFont="1"/>
    <xf numFmtId="0" fontId="16" fillId="0" borderId="0" xfId="5" applyFont="1" applyAlignment="1">
      <alignment vertical="center" wrapText="1"/>
    </xf>
    <xf numFmtId="0" fontId="16" fillId="5" borderId="23" xfId="5" applyFont="1" applyFill="1" applyBorder="1" applyAlignment="1" applyProtection="1">
      <alignment horizontal="center" vertical="center" wrapText="1"/>
    </xf>
    <xf numFmtId="0" fontId="16" fillId="0" borderId="18" xfId="5" applyFont="1" applyFill="1" applyBorder="1" applyAlignment="1" applyProtection="1">
      <alignment horizontal="center" vertical="center" wrapText="1"/>
    </xf>
    <xf numFmtId="0" fontId="16" fillId="0" borderId="18" xfId="5" applyFont="1" applyBorder="1" applyAlignment="1">
      <alignment horizontal="center" vertical="center"/>
    </xf>
    <xf numFmtId="16" fontId="16" fillId="0" borderId="18" xfId="5" applyNumberFormat="1" applyFont="1" applyBorder="1" applyAlignment="1">
      <alignment horizontal="center" vertical="center"/>
    </xf>
    <xf numFmtId="0" fontId="16" fillId="0" borderId="55" xfId="5" applyFont="1" applyBorder="1" applyAlignment="1">
      <alignment horizontal="center" vertical="center"/>
    </xf>
    <xf numFmtId="0" fontId="16" fillId="0" borderId="0" xfId="5" applyFont="1" applyAlignment="1">
      <alignment horizontal="center"/>
    </xf>
    <xf numFmtId="0" fontId="7" fillId="5" borderId="17" xfId="5" applyFill="1" applyBorder="1"/>
    <xf numFmtId="0" fontId="16" fillId="5" borderId="59" xfId="5" applyFont="1" applyFill="1" applyBorder="1" applyAlignment="1">
      <alignment horizontal="left" vertical="center" wrapText="1"/>
    </xf>
    <xf numFmtId="0" fontId="7" fillId="5" borderId="20" xfId="5" applyFont="1" applyFill="1" applyBorder="1" applyAlignment="1" applyProtection="1">
      <alignment vertical="center" wrapText="1"/>
    </xf>
    <xf numFmtId="0" fontId="7" fillId="5" borderId="20" xfId="5" applyFill="1" applyBorder="1"/>
    <xf numFmtId="0" fontId="7" fillId="5" borderId="49" xfId="5" applyFill="1" applyBorder="1"/>
    <xf numFmtId="0" fontId="7" fillId="0" borderId="26" xfId="5" applyBorder="1"/>
    <xf numFmtId="0" fontId="7" fillId="5" borderId="24" xfId="5" applyFont="1" applyFill="1" applyBorder="1" applyAlignment="1" applyProtection="1">
      <alignment vertical="center" wrapText="1"/>
    </xf>
    <xf numFmtId="0" fontId="7" fillId="0" borderId="25" xfId="5" applyFont="1" applyFill="1" applyBorder="1" applyAlignment="1" applyProtection="1">
      <alignment vertical="center" wrapText="1"/>
    </xf>
    <xf numFmtId="0" fontId="7" fillId="0" borderId="56" xfId="5" applyFont="1" applyFill="1" applyBorder="1" applyAlignment="1" applyProtection="1">
      <alignment vertical="center" wrapText="1"/>
    </xf>
    <xf numFmtId="0" fontId="7" fillId="0" borderId="17" xfId="5" applyBorder="1"/>
    <xf numFmtId="0" fontId="7" fillId="0" borderId="59" xfId="5" applyBorder="1"/>
    <xf numFmtId="0" fontId="7" fillId="0" borderId="20" xfId="5" applyFont="1" applyFill="1" applyBorder="1" applyAlignment="1" applyProtection="1">
      <alignment vertical="center" wrapText="1"/>
    </xf>
    <xf numFmtId="0" fontId="7" fillId="0" borderId="20" xfId="5" applyBorder="1"/>
    <xf numFmtId="0" fontId="7" fillId="0" borderId="49" xfId="5" applyBorder="1"/>
    <xf numFmtId="0" fontId="7" fillId="0" borderId="59" xfId="5" applyFont="1" applyBorder="1"/>
    <xf numFmtId="0" fontId="7" fillId="0" borderId="31" xfId="5" applyBorder="1"/>
    <xf numFmtId="0" fontId="7" fillId="0" borderId="60" xfId="5" applyBorder="1"/>
    <xf numFmtId="0" fontId="7" fillId="0" borderId="11" xfId="5" applyFont="1" applyFill="1" applyBorder="1" applyAlignment="1" applyProtection="1">
      <alignment vertical="center" wrapText="1"/>
    </xf>
    <xf numFmtId="0" fontId="7" fillId="0" borderId="57" xfId="5" applyFont="1" applyFill="1" applyBorder="1" applyAlignment="1" applyProtection="1">
      <alignment vertical="center" wrapText="1"/>
    </xf>
    <xf numFmtId="0" fontId="7" fillId="0" borderId="0" xfId="5" applyBorder="1"/>
    <xf numFmtId="0" fontId="7" fillId="0" borderId="0" xfId="5" applyFont="1" applyFill="1" applyBorder="1" applyAlignment="1" applyProtection="1">
      <alignment vertical="center" wrapText="1"/>
    </xf>
    <xf numFmtId="0" fontId="16" fillId="0" borderId="0" xfId="5" applyFont="1" applyFill="1" applyAlignment="1" applyProtection="1">
      <alignment horizontal="left"/>
    </xf>
    <xf numFmtId="0" fontId="16" fillId="0" borderId="0" xfId="5" applyFont="1" applyFill="1" applyAlignment="1" applyProtection="1">
      <protection locked="0"/>
    </xf>
    <xf numFmtId="0" fontId="16" fillId="0" borderId="0" xfId="5" applyFont="1" applyAlignment="1" applyProtection="1"/>
    <xf numFmtId="0" fontId="24" fillId="0" borderId="0" xfId="5" applyFont="1" applyAlignment="1" applyProtection="1">
      <alignment horizontal="left"/>
      <protection locked="0"/>
    </xf>
    <xf numFmtId="0" fontId="23" fillId="0" borderId="0" xfId="5" applyFont="1" applyFill="1" applyAlignment="1" applyProtection="1">
      <alignment horizontal="right"/>
    </xf>
    <xf numFmtId="0" fontId="23" fillId="0" borderId="0" xfId="5" applyFont="1" applyAlignment="1" applyProtection="1"/>
    <xf numFmtId="0" fontId="23" fillId="0" borderId="0" xfId="5" applyFont="1" applyFill="1" applyAlignment="1" applyProtection="1">
      <protection locked="0"/>
    </xf>
    <xf numFmtId="0" fontId="7" fillId="0" borderId="0" xfId="5" applyFont="1" applyProtection="1">
      <protection locked="0"/>
    </xf>
    <xf numFmtId="0" fontId="16" fillId="0" borderId="0" xfId="5" applyFont="1" applyProtection="1">
      <protection locked="0"/>
    </xf>
    <xf numFmtId="0" fontId="20" fillId="0" borderId="0" xfId="5" applyFont="1" applyAlignment="1">
      <alignment horizontal="center" wrapText="1"/>
    </xf>
    <xf numFmtId="0" fontId="16" fillId="0" borderId="0" xfId="5" applyFont="1" applyAlignment="1">
      <alignment horizontal="center" wrapText="1"/>
    </xf>
    <xf numFmtId="1" fontId="6" fillId="4" borderId="12" xfId="0" applyNumberFormat="1" applyFont="1" applyFill="1" applyBorder="1" applyAlignment="1" applyProtection="1">
      <alignment horizontal="center" vertical="center" wrapText="1"/>
    </xf>
    <xf numFmtId="0" fontId="6" fillId="4" borderId="66" xfId="0" applyFont="1" applyFill="1" applyBorder="1" applyAlignment="1" applyProtection="1">
      <alignment horizontal="center" vertical="center" wrapText="1"/>
      <protection locked="0"/>
    </xf>
    <xf numFmtId="0" fontId="6" fillId="4" borderId="67" xfId="0" applyFont="1" applyFill="1" applyBorder="1" applyAlignment="1" applyProtection="1">
      <alignment horizontal="center" vertical="center" wrapText="1"/>
      <protection locked="0"/>
    </xf>
    <xf numFmtId="0" fontId="6" fillId="4" borderId="82" xfId="0" applyFont="1" applyFill="1" applyBorder="1" applyAlignment="1" applyProtection="1">
      <alignment horizontal="center" vertical="center" wrapText="1"/>
      <protection locked="0"/>
    </xf>
    <xf numFmtId="0" fontId="6" fillId="4" borderId="66" xfId="0" applyFont="1" applyFill="1" applyBorder="1" applyAlignment="1" applyProtection="1">
      <alignment horizontal="center" vertical="center" wrapText="1"/>
    </xf>
    <xf numFmtId="0" fontId="6" fillId="4" borderId="67" xfId="0" applyFont="1" applyFill="1" applyBorder="1" applyAlignment="1" applyProtection="1">
      <alignment horizontal="center" vertical="center" wrapText="1"/>
    </xf>
    <xf numFmtId="0" fontId="6" fillId="9" borderId="84" xfId="0" applyFont="1" applyFill="1" applyBorder="1" applyAlignment="1" applyProtection="1">
      <alignment horizontal="center" vertical="center" wrapText="1"/>
      <protection locked="0"/>
    </xf>
    <xf numFmtId="0" fontId="6" fillId="9" borderId="85"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xf>
    <xf numFmtId="0" fontId="6" fillId="4" borderId="81" xfId="0" applyFont="1" applyFill="1" applyBorder="1" applyAlignment="1" applyProtection="1">
      <alignment horizontal="center" vertical="center" wrapText="1"/>
      <protection locked="0"/>
    </xf>
    <xf numFmtId="0" fontId="6" fillId="4" borderId="49" xfId="0" applyFont="1" applyFill="1" applyBorder="1" applyAlignment="1" applyProtection="1">
      <alignment horizontal="center" vertical="center" wrapText="1"/>
      <protection locked="0"/>
    </xf>
    <xf numFmtId="0" fontId="6" fillId="4" borderId="49" xfId="0" applyFont="1" applyFill="1" applyBorder="1" applyAlignment="1" applyProtection="1">
      <alignment horizontal="center" vertical="center" wrapText="1"/>
    </xf>
    <xf numFmtId="1" fontId="6" fillId="13" borderId="12" xfId="0" applyNumberFormat="1" applyFont="1" applyFill="1" applyBorder="1" applyAlignment="1" applyProtection="1">
      <alignment horizontal="center" vertical="center" wrapText="1"/>
      <protection locked="0"/>
    </xf>
    <xf numFmtId="0" fontId="6" fillId="9" borderId="57" xfId="0" applyFont="1" applyFill="1" applyBorder="1" applyAlignment="1" applyProtection="1">
      <alignment horizontal="center" vertical="center" wrapText="1"/>
      <protection locked="0"/>
    </xf>
    <xf numFmtId="0" fontId="6" fillId="9" borderId="55" xfId="0" applyFont="1" applyFill="1" applyBorder="1" applyAlignment="1" applyProtection="1">
      <alignment horizontal="center" vertical="center" wrapText="1"/>
      <protection locked="0"/>
    </xf>
    <xf numFmtId="0" fontId="6" fillId="4" borderId="56" xfId="0" applyFont="1" applyFill="1" applyBorder="1" applyAlignment="1" applyProtection="1">
      <alignment horizontal="center" vertical="center" wrapText="1"/>
      <protection locked="0"/>
    </xf>
    <xf numFmtId="1" fontId="6" fillId="10" borderId="13" xfId="0" applyNumberFormat="1" applyFont="1" applyFill="1" applyBorder="1" applyAlignment="1" applyProtection="1">
      <alignment horizontal="center" vertical="center" wrapText="1"/>
    </xf>
    <xf numFmtId="0" fontId="6" fillId="4" borderId="4" xfId="0" applyFont="1" applyFill="1" applyBorder="1" applyAlignment="1" applyProtection="1">
      <alignment horizontal="center" vertical="center" wrapText="1"/>
    </xf>
    <xf numFmtId="1" fontId="6" fillId="13" borderId="23" xfId="0" applyNumberFormat="1" applyFont="1" applyFill="1" applyBorder="1" applyAlignment="1" applyProtection="1">
      <alignment horizontal="center" vertical="center" wrapText="1"/>
      <protection locked="0"/>
    </xf>
    <xf numFmtId="0" fontId="6" fillId="4" borderId="85" xfId="0" applyFont="1" applyFill="1" applyBorder="1" applyAlignment="1" applyProtection="1">
      <alignment horizontal="center" vertical="center" wrapText="1"/>
    </xf>
    <xf numFmtId="0" fontId="6" fillId="4" borderId="81" xfId="0" applyFont="1" applyFill="1" applyBorder="1" applyAlignment="1" applyProtection="1">
      <alignment horizontal="center" vertical="center" wrapText="1"/>
    </xf>
    <xf numFmtId="0" fontId="6" fillId="4" borderId="57" xfId="0" applyFont="1" applyFill="1" applyBorder="1" applyAlignment="1" applyProtection="1">
      <alignment horizontal="center" vertical="center" wrapText="1"/>
    </xf>
    <xf numFmtId="0" fontId="6" fillId="4" borderId="24" xfId="0" applyFont="1" applyFill="1" applyBorder="1" applyAlignment="1" applyProtection="1">
      <alignment horizontal="center" vertical="center" wrapText="1"/>
    </xf>
    <xf numFmtId="0" fontId="6" fillId="4" borderId="56" xfId="0" applyFont="1" applyFill="1" applyBorder="1" applyAlignment="1" applyProtection="1">
      <alignment horizontal="center" vertical="center" wrapText="1"/>
    </xf>
    <xf numFmtId="0" fontId="6" fillId="4" borderId="55" xfId="0" applyFont="1" applyFill="1" applyBorder="1" applyAlignment="1" applyProtection="1">
      <alignment horizontal="center" vertical="center" wrapText="1"/>
    </xf>
    <xf numFmtId="0" fontId="6" fillId="13" borderId="12" xfId="0" applyFont="1" applyFill="1" applyBorder="1" applyAlignment="1" applyProtection="1">
      <alignment horizontal="center" vertical="center" wrapText="1"/>
      <protection locked="0"/>
    </xf>
    <xf numFmtId="0" fontId="20" fillId="0" borderId="0" xfId="0" applyNumberFormat="1" applyFont="1" applyBorder="1" applyAlignment="1" applyProtection="1">
      <alignment horizontal="center"/>
      <protection locked="0"/>
    </xf>
    <xf numFmtId="0" fontId="7" fillId="0" borderId="20" xfId="0" applyNumberFormat="1" applyFont="1" applyFill="1" applyBorder="1" applyAlignment="1" applyProtection="1">
      <alignment horizontal="center"/>
    </xf>
    <xf numFmtId="0" fontId="20" fillId="0" borderId="0" xfId="4" applyNumberFormat="1" applyFont="1" applyAlignment="1" applyProtection="1">
      <alignment horizontal="center" vertical="center"/>
      <protection locked="0"/>
    </xf>
    <xf numFmtId="0" fontId="0" fillId="0" borderId="0" xfId="0" applyProtection="1"/>
    <xf numFmtId="0" fontId="6" fillId="0" borderId="0" xfId="0" applyFont="1" applyFill="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47"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28" xfId="0" applyFont="1" applyFill="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84" xfId="0" applyFont="1" applyBorder="1" applyAlignment="1" applyProtection="1">
      <alignment horizontal="center" vertical="center" wrapText="1"/>
    </xf>
    <xf numFmtId="0" fontId="6" fillId="0" borderId="27" xfId="0" applyFont="1" applyBorder="1" applyAlignment="1" applyProtection="1">
      <alignment horizontal="center" vertical="center" wrapText="1"/>
    </xf>
    <xf numFmtId="0" fontId="6" fillId="10" borderId="84" xfId="0" applyFont="1" applyFill="1" applyBorder="1" applyAlignment="1" applyProtection="1">
      <alignment horizontal="center" vertical="center" wrapText="1"/>
    </xf>
    <xf numFmtId="0" fontId="6" fillId="0" borderId="85" xfId="0" applyFont="1" applyBorder="1" applyAlignment="1" applyProtection="1">
      <alignment horizontal="center" vertical="center" wrapText="1"/>
    </xf>
    <xf numFmtId="1" fontId="6" fillId="0" borderId="18" xfId="0" applyNumberFormat="1" applyFont="1" applyBorder="1" applyAlignment="1" applyProtection="1">
      <alignment horizontal="center" vertical="center" wrapText="1"/>
    </xf>
    <xf numFmtId="1" fontId="6" fillId="0" borderId="27" xfId="0" applyNumberFormat="1" applyFont="1" applyBorder="1" applyAlignment="1" applyProtection="1">
      <alignment horizontal="center" vertical="center" wrapText="1"/>
    </xf>
    <xf numFmtId="1" fontId="6" fillId="0" borderId="29" xfId="0" applyNumberFormat="1" applyFont="1" applyBorder="1" applyAlignment="1" applyProtection="1">
      <alignment horizontal="center" vertical="center" wrapText="1"/>
    </xf>
    <xf numFmtId="1" fontId="6" fillId="0" borderId="11" xfId="0" applyNumberFormat="1" applyFont="1" applyBorder="1" applyAlignment="1" applyProtection="1">
      <alignment horizontal="center" vertical="center" wrapText="1"/>
    </xf>
    <xf numFmtId="1" fontId="6" fillId="0" borderId="31" xfId="0" applyNumberFormat="1" applyFont="1" applyBorder="1" applyAlignment="1" applyProtection="1">
      <alignment horizontal="center" vertical="center" wrapText="1"/>
    </xf>
    <xf numFmtId="1" fontId="6" fillId="0" borderId="13" xfId="0" applyNumberFormat="1"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6" fillId="0" borderId="30"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1" fontId="6" fillId="0" borderId="84" xfId="0" applyNumberFormat="1" applyFont="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0" xfId="0" applyFont="1" applyBorder="1" applyAlignment="1" applyProtection="1">
      <alignment vertical="center" wrapText="1"/>
    </xf>
    <xf numFmtId="0" fontId="6" fillId="0" borderId="7"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2" fontId="6" fillId="4" borderId="21" xfId="0" applyNumberFormat="1" applyFont="1" applyFill="1" applyBorder="1" applyAlignment="1" applyProtection="1">
      <alignment horizontal="center" vertical="center" wrapText="1"/>
    </xf>
    <xf numFmtId="2" fontId="6" fillId="4" borderId="22" xfId="0" applyNumberFormat="1" applyFont="1" applyFill="1" applyBorder="1" applyAlignment="1" applyProtection="1">
      <alignment horizontal="center" vertical="center" wrapText="1"/>
    </xf>
    <xf numFmtId="2" fontId="6" fillId="4" borderId="13" xfId="0" applyNumberFormat="1"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47" xfId="0" applyFont="1" applyFill="1" applyBorder="1" applyAlignment="1" applyProtection="1">
      <alignment horizontal="center" vertical="center" wrapText="1"/>
    </xf>
    <xf numFmtId="2" fontId="6" fillId="0" borderId="0" xfId="0" applyNumberFormat="1" applyFont="1" applyFill="1" applyBorder="1" applyAlignment="1" applyProtection="1">
      <alignment horizontal="center" vertical="center" wrapText="1"/>
    </xf>
    <xf numFmtId="0" fontId="0" fillId="0" borderId="28" xfId="0" applyBorder="1" applyProtection="1"/>
    <xf numFmtId="0" fontId="0" fillId="0" borderId="10" xfId="0" applyBorder="1" applyProtection="1"/>
    <xf numFmtId="0" fontId="0" fillId="0" borderId="0" xfId="0" applyBorder="1" applyProtection="1"/>
    <xf numFmtId="0" fontId="0" fillId="0" borderId="4" xfId="0" applyBorder="1" applyProtection="1"/>
    <xf numFmtId="0" fontId="0" fillId="0" borderId="1" xfId="0" applyBorder="1" applyProtection="1"/>
    <xf numFmtId="0" fontId="0" fillId="0" borderId="47" xfId="0" applyBorder="1" applyProtection="1"/>
    <xf numFmtId="2" fontId="6" fillId="4" borderId="68" xfId="0" applyNumberFormat="1" applyFont="1" applyFill="1" applyBorder="1" applyAlignment="1" applyProtection="1">
      <alignment horizontal="center" vertical="center" wrapText="1"/>
    </xf>
    <xf numFmtId="2" fontId="6" fillId="4" borderId="16" xfId="0" applyNumberFormat="1" applyFont="1" applyFill="1" applyBorder="1" applyAlignment="1" applyProtection="1">
      <alignment horizontal="center" vertical="center" wrapText="1"/>
    </xf>
    <xf numFmtId="2" fontId="6" fillId="4" borderId="59" xfId="0" applyNumberFormat="1" applyFont="1" applyFill="1" applyBorder="1" applyAlignment="1" applyProtection="1">
      <alignment horizontal="center" vertical="center" wrapText="1"/>
    </xf>
    <xf numFmtId="2" fontId="6" fillId="4" borderId="17" xfId="0" applyNumberFormat="1" applyFont="1" applyFill="1" applyBorder="1" applyAlignment="1" applyProtection="1">
      <alignment horizontal="center" vertical="center" wrapText="1"/>
    </xf>
    <xf numFmtId="2" fontId="6" fillId="4" borderId="60" xfId="0" applyNumberFormat="1" applyFont="1" applyFill="1" applyBorder="1" applyAlignment="1" applyProtection="1">
      <alignment horizontal="center" vertical="center" wrapText="1"/>
    </xf>
    <xf numFmtId="2" fontId="6" fillId="4" borderId="31" xfId="0" applyNumberFormat="1" applyFont="1" applyFill="1" applyBorder="1" applyAlignment="1" applyProtection="1">
      <alignment horizontal="center" vertical="center" wrapText="1"/>
    </xf>
    <xf numFmtId="0" fontId="16" fillId="0" borderId="0" xfId="0" applyFont="1" applyProtection="1"/>
    <xf numFmtId="1" fontId="0" fillId="0" borderId="0" xfId="0" applyNumberFormat="1" applyProtection="1"/>
    <xf numFmtId="0" fontId="5" fillId="0" borderId="0" xfId="0" applyFont="1" applyAlignment="1" applyProtection="1">
      <alignment horizontal="center" vertical="center"/>
      <protection locked="0"/>
    </xf>
    <xf numFmtId="0" fontId="5" fillId="0" borderId="0" xfId="0" applyFont="1" applyAlignment="1" applyProtection="1">
      <alignment vertical="center" wrapText="1"/>
      <protection locked="0"/>
    </xf>
    <xf numFmtId="0" fontId="9" fillId="0" borderId="1" xfId="0" applyFont="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 fontId="6" fillId="9" borderId="57" xfId="0" applyNumberFormat="1"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7" fillId="0" borderId="0" xfId="0" applyFont="1" applyAlignment="1" applyProtection="1"/>
    <xf numFmtId="0" fontId="19" fillId="0" borderId="0" xfId="0" applyFont="1" applyAlignment="1" applyProtection="1"/>
    <xf numFmtId="0" fontId="19" fillId="0" borderId="0" xfId="0" applyFont="1" applyProtection="1"/>
    <xf numFmtId="0" fontId="7" fillId="0" borderId="0" xfId="0" applyFont="1" applyProtection="1"/>
    <xf numFmtId="0" fontId="16" fillId="0" borderId="20" xfId="0" applyNumberFormat="1" applyFont="1" applyBorder="1" applyProtection="1"/>
    <xf numFmtId="0" fontId="0" fillId="0" borderId="20" xfId="0" applyBorder="1" applyAlignment="1" applyProtection="1">
      <alignment horizontal="center"/>
    </xf>
    <xf numFmtId="0" fontId="0" fillId="0" borderId="0" xfId="0" applyBorder="1" applyAlignment="1" applyProtection="1">
      <alignment horizontal="center"/>
    </xf>
    <xf numFmtId="0" fontId="7" fillId="0" borderId="0" xfId="3" applyBorder="1" applyProtection="1"/>
    <xf numFmtId="0" fontId="7" fillId="0" borderId="0" xfId="0" applyNumberFormat="1" applyFont="1" applyFill="1" applyBorder="1" applyProtection="1"/>
    <xf numFmtId="0" fontId="7" fillId="0" borderId="0" xfId="0" applyNumberFormat="1" applyFont="1" applyFill="1" applyAlignment="1" applyProtection="1"/>
    <xf numFmtId="0" fontId="7" fillId="0" borderId="0" xfId="0" applyNumberFormat="1" applyFont="1" applyBorder="1" applyAlignment="1" applyProtection="1"/>
    <xf numFmtId="0" fontId="7" fillId="0" borderId="0" xfId="0" applyNumberFormat="1" applyFont="1" applyAlignment="1" applyProtection="1"/>
    <xf numFmtId="0" fontId="16" fillId="0" borderId="0" xfId="0" applyNumberFormat="1" applyFont="1" applyAlignment="1" applyProtection="1"/>
    <xf numFmtId="0" fontId="7" fillId="0" borderId="0" xfId="0" applyNumberFormat="1" applyFont="1" applyFill="1" applyAlignment="1" applyProtection="1">
      <alignment horizontal="left"/>
    </xf>
    <xf numFmtId="0" fontId="16" fillId="0" borderId="0" xfId="0" applyNumberFormat="1" applyFont="1" applyFill="1" applyAlignment="1" applyProtection="1">
      <alignment horizontal="center"/>
    </xf>
    <xf numFmtId="0" fontId="16" fillId="0" borderId="0" xfId="0" applyNumberFormat="1" applyFont="1" applyAlignment="1" applyProtection="1">
      <alignment horizontal="right"/>
    </xf>
    <xf numFmtId="0" fontId="20" fillId="0" borderId="0" xfId="0" applyFont="1" applyAlignment="1" applyProtection="1">
      <alignment horizontal="center"/>
      <protection locked="0"/>
    </xf>
    <xf numFmtId="0" fontId="0" fillId="0" borderId="20" xfId="0" applyBorder="1" applyProtection="1">
      <protection locked="0"/>
    </xf>
    <xf numFmtId="0" fontId="7" fillId="0" borderId="20" xfId="3" applyBorder="1" applyProtection="1">
      <protection locked="0"/>
    </xf>
    <xf numFmtId="0" fontId="16" fillId="0" borderId="0" xfId="4" applyNumberFormat="1" applyFont="1" applyAlignment="1" applyProtection="1">
      <protection locked="0"/>
    </xf>
    <xf numFmtId="0" fontId="27" fillId="2" borderId="0" xfId="0" applyFont="1" applyFill="1" applyBorder="1" applyAlignment="1">
      <alignment horizontal="left" vertical="center"/>
    </xf>
    <xf numFmtId="0" fontId="33" fillId="5" borderId="0" xfId="0" applyFont="1" applyFill="1" applyBorder="1" applyAlignment="1">
      <alignment vertical="center"/>
    </xf>
    <xf numFmtId="0" fontId="10" fillId="2" borderId="0" xfId="0" applyFont="1" applyFill="1" applyBorder="1" applyAlignment="1">
      <alignment horizontal="left" vertical="center"/>
    </xf>
    <xf numFmtId="0" fontId="33" fillId="5" borderId="0" xfId="0" applyFont="1" applyFill="1" applyAlignment="1">
      <alignment vertical="center"/>
    </xf>
    <xf numFmtId="0" fontId="35" fillId="2" borderId="0" xfId="7" applyFont="1" applyFill="1" applyBorder="1" applyAlignment="1" applyProtection="1"/>
    <xf numFmtId="0" fontId="33" fillId="5" borderId="0" xfId="0" applyFont="1" applyFill="1"/>
    <xf numFmtId="0" fontId="40" fillId="14" borderId="9" xfId="0" applyFont="1" applyFill="1" applyBorder="1" applyAlignment="1" applyProtection="1">
      <alignment horizontal="center" vertical="center" wrapText="1"/>
    </xf>
    <xf numFmtId="0" fontId="40" fillId="14" borderId="10" xfId="0" applyFont="1" applyFill="1" applyBorder="1" applyAlignment="1" applyProtection="1">
      <alignment horizontal="center" vertical="center" wrapText="1"/>
    </xf>
    <xf numFmtId="0" fontId="40" fillId="14" borderId="48" xfId="0" applyFont="1" applyFill="1" applyBorder="1" applyAlignment="1" applyProtection="1">
      <alignment horizontal="center" vertical="center" wrapText="1"/>
    </xf>
    <xf numFmtId="0" fontId="40" fillId="14" borderId="28" xfId="0" applyFont="1" applyFill="1" applyBorder="1" applyAlignment="1" applyProtection="1">
      <alignment horizontal="center" vertical="center" wrapText="1"/>
    </xf>
    <xf numFmtId="0" fontId="40" fillId="14" borderId="78" xfId="0" applyFont="1" applyFill="1" applyBorder="1" applyAlignment="1" applyProtection="1">
      <alignment horizontal="center" vertical="center" wrapText="1"/>
    </xf>
    <xf numFmtId="0" fontId="40" fillId="14" borderId="44" xfId="0" applyFont="1" applyFill="1" applyBorder="1" applyAlignment="1" applyProtection="1">
      <alignment horizontal="center" vertical="center" wrapText="1"/>
    </xf>
    <xf numFmtId="0" fontId="40" fillId="14" borderId="79" xfId="0" applyFont="1" applyFill="1" applyBorder="1" applyAlignment="1" applyProtection="1">
      <alignment horizontal="center" vertical="center" wrapText="1"/>
    </xf>
    <xf numFmtId="0" fontId="40" fillId="14" borderId="6" xfId="0" applyFont="1" applyFill="1" applyBorder="1" applyAlignment="1" applyProtection="1">
      <alignment horizontal="center" vertical="center" wrapText="1"/>
    </xf>
    <xf numFmtId="0" fontId="40" fillId="14" borderId="36" xfId="0" applyFont="1" applyFill="1" applyBorder="1" applyAlignment="1" applyProtection="1">
      <alignment horizontal="center" vertical="center" wrapText="1"/>
    </xf>
    <xf numFmtId="0" fontId="40" fillId="14" borderId="2" xfId="0" applyFont="1" applyFill="1" applyBorder="1" applyAlignment="1" applyProtection="1">
      <alignment horizontal="center" vertical="center" wrapText="1"/>
    </xf>
    <xf numFmtId="0" fontId="40" fillId="14" borderId="32" xfId="0" applyFont="1" applyFill="1" applyBorder="1" applyAlignment="1" applyProtection="1">
      <alignment horizontal="center" vertical="center" wrapText="1"/>
    </xf>
    <xf numFmtId="0" fontId="43" fillId="0" borderId="0" xfId="0" applyFont="1" applyAlignment="1"/>
    <xf numFmtId="0" fontId="19" fillId="0" borderId="20" xfId="0" applyFont="1" applyFill="1" applyBorder="1" applyAlignment="1">
      <alignment horizontal="center" vertical="center" wrapText="1"/>
    </xf>
    <xf numFmtId="49" fontId="16" fillId="9" borderId="82" xfId="0" applyNumberFormat="1" applyFont="1" applyFill="1" applyBorder="1" applyAlignment="1" applyProtection="1">
      <alignment horizontal="center" vertical="center"/>
    </xf>
    <xf numFmtId="49" fontId="7" fillId="0" borderId="67" xfId="0" applyNumberFormat="1" applyFont="1" applyFill="1" applyBorder="1" applyAlignment="1" applyProtection="1">
      <alignment horizontal="center" vertical="center"/>
    </xf>
    <xf numFmtId="49" fontId="16" fillId="9" borderId="67" xfId="0" applyNumberFormat="1" applyFont="1" applyFill="1" applyBorder="1" applyAlignment="1" applyProtection="1">
      <alignment horizontal="center" vertical="center"/>
    </xf>
    <xf numFmtId="0" fontId="7" fillId="0" borderId="67" xfId="0" applyNumberFormat="1" applyFont="1" applyFill="1" applyBorder="1" applyAlignment="1" applyProtection="1">
      <alignment horizontal="center" vertical="center"/>
    </xf>
    <xf numFmtId="1" fontId="7" fillId="0" borderId="15" xfId="2" applyNumberFormat="1" applyFont="1" applyFill="1" applyBorder="1" applyProtection="1">
      <protection locked="0"/>
    </xf>
    <xf numFmtId="1" fontId="7" fillId="0" borderId="12" xfId="2" applyNumberFormat="1" applyFont="1" applyFill="1" applyBorder="1" applyProtection="1">
      <protection locked="0"/>
    </xf>
    <xf numFmtId="1" fontId="7" fillId="0" borderId="11" xfId="2" applyNumberFormat="1" applyFont="1" applyFill="1" applyBorder="1" applyProtection="1">
      <protection locked="0"/>
    </xf>
    <xf numFmtId="1" fontId="7" fillId="0" borderId="24" xfId="2" applyNumberFormat="1" applyFont="1" applyFill="1" applyBorder="1" applyProtection="1">
      <protection locked="0"/>
    </xf>
    <xf numFmtId="1" fontId="7" fillId="0" borderId="56" xfId="2" applyNumberFormat="1" applyFont="1" applyFill="1" applyBorder="1" applyProtection="1">
      <protection locked="0"/>
    </xf>
    <xf numFmtId="1" fontId="7" fillId="0" borderId="26" xfId="3" applyNumberFormat="1" applyFont="1" applyFill="1" applyBorder="1" applyProtection="1">
      <protection locked="0"/>
    </xf>
    <xf numFmtId="0" fontId="29" fillId="14" borderId="50" xfId="0" applyNumberFormat="1" applyFont="1" applyFill="1" applyBorder="1" applyAlignment="1" applyProtection="1">
      <alignment horizontal="center"/>
    </xf>
    <xf numFmtId="0" fontId="29" fillId="14" borderId="54" xfId="0" applyNumberFormat="1" applyFont="1" applyFill="1" applyBorder="1" applyAlignment="1" applyProtection="1">
      <alignment horizontal="center"/>
    </xf>
    <xf numFmtId="0" fontId="29" fillId="14" borderId="51" xfId="0" applyNumberFormat="1" applyFont="1" applyFill="1" applyBorder="1" applyAlignment="1" applyProtection="1">
      <alignment horizontal="center"/>
    </xf>
    <xf numFmtId="0" fontId="29" fillId="14" borderId="52" xfId="0" applyNumberFormat="1" applyFont="1" applyFill="1" applyBorder="1" applyAlignment="1" applyProtection="1">
      <alignment horizontal="center"/>
    </xf>
    <xf numFmtId="0" fontId="29" fillId="14" borderId="48" xfId="0" applyNumberFormat="1" applyFont="1" applyFill="1" applyBorder="1" applyAlignment="1" applyProtection="1">
      <alignment horizontal="center"/>
    </xf>
    <xf numFmtId="49" fontId="7" fillId="17" borderId="54" xfId="0" applyNumberFormat="1" applyFont="1" applyFill="1" applyBorder="1" applyAlignment="1" applyProtection="1">
      <alignment horizontal="center"/>
    </xf>
    <xf numFmtId="1" fontId="16" fillId="17" borderId="50" xfId="0" applyNumberFormat="1" applyFont="1" applyFill="1" applyBorder="1" applyProtection="1"/>
    <xf numFmtId="1" fontId="16" fillId="17" borderId="51" xfId="0" applyNumberFormat="1" applyFont="1" applyFill="1" applyBorder="1" applyProtection="1"/>
    <xf numFmtId="1" fontId="16" fillId="17" borderId="52" xfId="0" applyNumberFormat="1" applyFont="1" applyFill="1" applyBorder="1" applyProtection="1"/>
    <xf numFmtId="1" fontId="7" fillId="17" borderId="25" xfId="2" applyNumberFormat="1" applyFont="1" applyFill="1" applyBorder="1" applyProtection="1"/>
    <xf numFmtId="1" fontId="7" fillId="17" borderId="20" xfId="2" applyNumberFormat="1" applyFont="1" applyFill="1" applyBorder="1" applyProtection="1"/>
    <xf numFmtId="1" fontId="7" fillId="17" borderId="11" xfId="2" applyNumberFormat="1" applyFont="1" applyFill="1" applyBorder="1" applyProtection="1"/>
    <xf numFmtId="0" fontId="49" fillId="17" borderId="80" xfId="0" applyNumberFormat="1" applyFont="1" applyFill="1" applyBorder="1" applyAlignment="1" applyProtection="1">
      <alignment horizontal="left" vertical="justify" wrapText="1"/>
    </xf>
    <xf numFmtId="0" fontId="4" fillId="0" borderId="67" xfId="0" applyNumberFormat="1" applyFont="1" applyBorder="1" applyAlignment="1" applyProtection="1">
      <alignment horizontal="left" vertical="center" wrapText="1" indent="1"/>
    </xf>
    <xf numFmtId="0" fontId="7" fillId="0" borderId="67" xfId="0" applyNumberFormat="1" applyFont="1" applyBorder="1" applyAlignment="1" applyProtection="1">
      <alignment horizontal="left" vertical="center" wrapText="1" indent="1"/>
    </xf>
    <xf numFmtId="49" fontId="4" fillId="0" borderId="67" xfId="0" applyNumberFormat="1" applyFont="1" applyFill="1" applyBorder="1" applyAlignment="1" applyProtection="1">
      <alignment horizontal="center" vertical="center"/>
    </xf>
    <xf numFmtId="0" fontId="4" fillId="0" borderId="67" xfId="0" applyNumberFormat="1" applyFont="1" applyBorder="1" applyAlignment="1" applyProtection="1">
      <alignment horizontal="left" vertical="center" wrapText="1"/>
    </xf>
    <xf numFmtId="0" fontId="7" fillId="0" borderId="67" xfId="0" applyNumberFormat="1" applyFont="1" applyBorder="1" applyAlignment="1" applyProtection="1">
      <alignment horizontal="left" vertical="center" wrapText="1"/>
    </xf>
    <xf numFmtId="0" fontId="49" fillId="14" borderId="82" xfId="0" applyNumberFormat="1" applyFont="1" applyFill="1" applyBorder="1" applyAlignment="1" applyProtection="1">
      <alignment vertical="center" wrapText="1"/>
    </xf>
    <xf numFmtId="0" fontId="49" fillId="14" borderId="67" xfId="0" applyNumberFormat="1" applyFont="1" applyFill="1" applyBorder="1" applyAlignment="1" applyProtection="1">
      <alignment vertical="center" wrapText="1"/>
    </xf>
    <xf numFmtId="0" fontId="7" fillId="14" borderId="20" xfId="0" applyNumberFormat="1" applyFont="1" applyFill="1" applyBorder="1" applyProtection="1"/>
    <xf numFmtId="49" fontId="7" fillId="14" borderId="20" xfId="0" applyNumberFormat="1" applyFont="1" applyFill="1" applyBorder="1" applyAlignment="1" applyProtection="1">
      <alignment horizontal="center"/>
    </xf>
    <xf numFmtId="0" fontId="7" fillId="0" borderId="0" xfId="0" applyNumberFormat="1" applyFont="1" applyFill="1" applyBorder="1" applyAlignment="1" applyProtection="1">
      <alignment horizontal="left"/>
    </xf>
    <xf numFmtId="0" fontId="29" fillId="14" borderId="53" xfId="0" applyNumberFormat="1" applyFont="1" applyFill="1" applyBorder="1" applyAlignment="1" applyProtection="1">
      <alignment horizontal="center"/>
    </xf>
    <xf numFmtId="1" fontId="16" fillId="17" borderId="35" xfId="0" applyNumberFormat="1" applyFont="1" applyFill="1" applyBorder="1" applyProtection="1"/>
    <xf numFmtId="1" fontId="16" fillId="17" borderId="34" xfId="0" applyNumberFormat="1" applyFont="1" applyFill="1" applyBorder="1" applyProtection="1"/>
    <xf numFmtId="1" fontId="16" fillId="17" borderId="43" xfId="0" applyNumberFormat="1" applyFont="1" applyFill="1" applyBorder="1" applyProtection="1"/>
    <xf numFmtId="1" fontId="16" fillId="17" borderId="30" xfId="0" applyNumberFormat="1" applyFont="1" applyFill="1" applyBorder="1" applyProtection="1"/>
    <xf numFmtId="1" fontId="16" fillId="17" borderId="22" xfId="0" applyNumberFormat="1" applyFont="1" applyFill="1" applyBorder="1" applyProtection="1"/>
    <xf numFmtId="1" fontId="16" fillId="17" borderId="29" xfId="0" applyNumberFormat="1" applyFont="1" applyFill="1" applyBorder="1" applyProtection="1"/>
    <xf numFmtId="1" fontId="16" fillId="17" borderId="76" xfId="0" applyNumberFormat="1" applyFont="1" applyFill="1" applyBorder="1" applyProtection="1"/>
    <xf numFmtId="1" fontId="16" fillId="17" borderId="15" xfId="0" applyNumberFormat="1" applyFont="1" applyFill="1" applyBorder="1" applyProtection="1"/>
    <xf numFmtId="1" fontId="16" fillId="17" borderId="12" xfId="0" applyNumberFormat="1" applyFont="1" applyFill="1" applyBorder="1" applyProtection="1"/>
    <xf numFmtId="1" fontId="7" fillId="0" borderId="57" xfId="2" applyNumberFormat="1" applyFont="1" applyFill="1" applyBorder="1" applyProtection="1">
      <protection locked="0"/>
    </xf>
    <xf numFmtId="1" fontId="16" fillId="17" borderId="24" xfId="0" applyNumberFormat="1" applyFont="1" applyFill="1" applyBorder="1" applyProtection="1"/>
    <xf numFmtId="0" fontId="16" fillId="0" borderId="0" xfId="0" applyNumberFormat="1" applyFont="1" applyFill="1" applyAlignment="1" applyProtection="1">
      <alignment horizontal="left"/>
      <protection locked="0"/>
    </xf>
    <xf numFmtId="0" fontId="54" fillId="0" borderId="20" xfId="8" applyFont="1" applyBorder="1" applyAlignment="1" applyProtection="1">
      <alignment horizontal="left" vertical="center" wrapText="1"/>
      <protection locked="0"/>
    </xf>
    <xf numFmtId="0" fontId="4" fillId="0" borderId="20" xfId="10" applyFont="1" applyBorder="1" applyProtection="1">
      <protection locked="0"/>
    </xf>
    <xf numFmtId="0" fontId="16" fillId="0" borderId="20" xfId="10" applyFont="1" applyBorder="1" applyProtection="1">
      <protection locked="0"/>
    </xf>
    <xf numFmtId="0" fontId="4" fillId="0" borderId="0" xfId="10" applyFont="1" applyProtection="1">
      <protection locked="0"/>
    </xf>
    <xf numFmtId="0" fontId="16" fillId="0" borderId="0" xfId="10" applyFont="1" applyProtection="1">
      <protection locked="0"/>
    </xf>
    <xf numFmtId="0" fontId="4" fillId="12" borderId="20" xfId="10" applyFont="1" applyFill="1" applyBorder="1" applyProtection="1">
      <protection locked="0"/>
    </xf>
    <xf numFmtId="0" fontId="52" fillId="12" borderId="20" xfId="8" applyFont="1" applyFill="1" applyBorder="1" applyAlignment="1" applyProtection="1">
      <alignment horizontal="center" vertical="center" wrapText="1"/>
      <protection locked="0"/>
    </xf>
    <xf numFmtId="0" fontId="16" fillId="0" borderId="20" xfId="10" applyFont="1" applyBorder="1" applyAlignment="1" applyProtection="1">
      <alignment horizontal="center" vertical="center"/>
      <protection locked="0"/>
    </xf>
    <xf numFmtId="0" fontId="4" fillId="12" borderId="20" xfId="10" applyFont="1" applyFill="1" applyBorder="1" applyAlignment="1" applyProtection="1">
      <alignment horizontal="center" vertical="center"/>
      <protection locked="0"/>
    </xf>
    <xf numFmtId="0" fontId="4" fillId="0" borderId="20" xfId="10" applyFont="1" applyBorder="1" applyAlignment="1" applyProtection="1">
      <alignment horizontal="center" vertical="center"/>
      <protection locked="0"/>
    </xf>
    <xf numFmtId="0" fontId="53" fillId="0" borderId="20" xfId="8" applyFont="1" applyBorder="1" applyAlignment="1" applyProtection="1">
      <alignment wrapText="1"/>
      <protection locked="0"/>
    </xf>
    <xf numFmtId="0" fontId="16" fillId="0" borderId="20" xfId="8" applyFont="1" applyBorder="1" applyProtection="1">
      <protection locked="0"/>
    </xf>
    <xf numFmtId="0" fontId="16" fillId="12" borderId="20" xfId="8" applyFont="1" applyFill="1" applyBorder="1" applyProtection="1">
      <protection locked="0"/>
    </xf>
    <xf numFmtId="0" fontId="4" fillId="0" borderId="20" xfId="8" applyFont="1" applyBorder="1" applyAlignment="1" applyProtection="1">
      <alignment horizontal="center"/>
      <protection locked="0"/>
    </xf>
    <xf numFmtId="0" fontId="16" fillId="0" borderId="34" xfId="0" applyFont="1" applyBorder="1" applyAlignment="1">
      <alignment horizontal="center" vertical="center"/>
    </xf>
    <xf numFmtId="0" fontId="0" fillId="0" borderId="34" xfId="0" applyBorder="1"/>
    <xf numFmtId="0" fontId="0" fillId="0" borderId="43" xfId="0" applyBorder="1"/>
    <xf numFmtId="16" fontId="16" fillId="0" borderId="34" xfId="0" applyNumberFormat="1" applyFont="1" applyBorder="1" applyAlignment="1">
      <alignment horizontal="center" vertical="center"/>
    </xf>
    <xf numFmtId="0" fontId="30" fillId="0" borderId="0" xfId="5" applyFont="1" applyAlignment="1">
      <alignment vertical="top" wrapTex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0" fontId="7" fillId="5" borderId="73" xfId="5" applyFont="1" applyFill="1" applyBorder="1" applyAlignment="1" applyProtection="1">
      <alignment vertical="center" wrapText="1"/>
    </xf>
    <xf numFmtId="49" fontId="16" fillId="0" borderId="20" xfId="0" applyNumberFormat="1" applyFont="1" applyBorder="1" applyAlignment="1">
      <alignment horizontal="center" vertical="center"/>
    </xf>
    <xf numFmtId="49" fontId="16" fillId="0" borderId="20" xfId="0" applyNumberFormat="1" applyFont="1" applyFill="1" applyBorder="1" applyAlignment="1">
      <alignment horizontal="center" vertical="center"/>
    </xf>
    <xf numFmtId="0" fontId="4" fillId="0" borderId="0" xfId="0" applyFont="1" applyProtection="1">
      <protection locked="0"/>
    </xf>
    <xf numFmtId="0" fontId="4" fillId="0" borderId="0" xfId="5" applyFont="1" applyProtection="1">
      <protection locked="0"/>
    </xf>
    <xf numFmtId="0" fontId="16" fillId="0" borderId="0" xfId="5" applyFont="1" applyFill="1"/>
    <xf numFmtId="49" fontId="16" fillId="0" borderId="18" xfId="5" applyNumberFormat="1" applyFont="1" applyFill="1" applyBorder="1" applyAlignment="1" applyProtection="1">
      <alignment horizontal="center" vertical="center" wrapText="1"/>
    </xf>
    <xf numFmtId="0" fontId="16" fillId="0" borderId="0" xfId="0" applyFont="1" applyFill="1" applyBorder="1" applyAlignment="1">
      <alignment horizontal="center" vertical="center" wrapText="1"/>
    </xf>
    <xf numFmtId="0" fontId="4" fillId="0" borderId="0" xfId="0" applyFont="1"/>
    <xf numFmtId="0" fontId="16" fillId="0" borderId="0" xfId="0" applyFont="1" applyFill="1" applyAlignment="1">
      <alignment horizontal="center"/>
    </xf>
    <xf numFmtId="0" fontId="54" fillId="0" borderId="67" xfId="0" applyFont="1" applyFill="1" applyBorder="1" applyAlignment="1">
      <alignment horizontal="left" vertical="center" wrapText="1"/>
    </xf>
    <xf numFmtId="0" fontId="54" fillId="0" borderId="67" xfId="0" applyFont="1" applyFill="1" applyBorder="1" applyAlignment="1">
      <alignment horizontal="left" vertical="center" wrapText="1" indent="1"/>
    </xf>
    <xf numFmtId="0" fontId="16" fillId="0" borderId="0" xfId="10" applyNumberFormat="1" applyFont="1" applyAlignment="1" applyProtection="1">
      <protection locked="0"/>
    </xf>
    <xf numFmtId="0" fontId="41" fillId="12" borderId="50" xfId="10" applyNumberFormat="1" applyFont="1" applyFill="1" applyBorder="1" applyAlignment="1" applyProtection="1">
      <alignment horizontal="center"/>
    </xf>
    <xf numFmtId="0" fontId="41" fillId="12" borderId="52" xfId="10" applyNumberFormat="1" applyFont="1" applyFill="1" applyBorder="1" applyAlignment="1" applyProtection="1">
      <alignment horizontal="center"/>
    </xf>
    <xf numFmtId="0" fontId="41" fillId="12" borderId="51" xfId="10" applyNumberFormat="1" applyFont="1" applyFill="1" applyBorder="1" applyAlignment="1" applyProtection="1">
      <alignment horizontal="center"/>
    </xf>
    <xf numFmtId="0" fontId="41" fillId="12" borderId="76" xfId="10" applyNumberFormat="1" applyFont="1" applyFill="1" applyBorder="1" applyAlignment="1" applyProtection="1">
      <alignment horizontal="center"/>
    </xf>
    <xf numFmtId="0" fontId="41" fillId="12" borderId="73" xfId="10" applyNumberFormat="1" applyFont="1" applyFill="1" applyBorder="1" applyAlignment="1" applyProtection="1">
      <alignment horizontal="center"/>
    </xf>
    <xf numFmtId="49" fontId="44" fillId="14" borderId="24" xfId="10" applyNumberFormat="1" applyFont="1" applyFill="1" applyBorder="1" applyAlignment="1" applyProtection="1">
      <alignment horizontal="left" vertical="center" wrapText="1"/>
    </xf>
    <xf numFmtId="49" fontId="22" fillId="9" borderId="56" xfId="10" applyNumberFormat="1" applyFont="1" applyFill="1" applyBorder="1" applyAlignment="1" applyProtection="1">
      <alignment horizontal="center" wrapText="1"/>
    </xf>
    <xf numFmtId="1" fontId="43" fillId="0" borderId="24" xfId="16" applyNumberFormat="1" applyFont="1" applyFill="1" applyBorder="1" applyProtection="1">
      <protection locked="0"/>
    </xf>
    <xf numFmtId="1" fontId="43" fillId="0" borderId="25" xfId="16" applyNumberFormat="1" applyFont="1" applyFill="1" applyBorder="1" applyProtection="1">
      <protection locked="0"/>
    </xf>
    <xf numFmtId="1" fontId="43" fillId="16" borderId="25" xfId="16" applyNumberFormat="1" applyFont="1" applyFill="1" applyBorder="1" applyProtection="1"/>
    <xf numFmtId="1" fontId="43" fillId="16" borderId="25" xfId="10" applyNumberFormat="1" applyFont="1" applyFill="1" applyBorder="1" applyProtection="1"/>
    <xf numFmtId="1" fontId="43" fillId="16" borderId="56" xfId="10" applyNumberFormat="1" applyFont="1" applyFill="1" applyBorder="1" applyProtection="1"/>
    <xf numFmtId="1" fontId="43" fillId="0" borderId="56" xfId="16" applyNumberFormat="1" applyFont="1" applyFill="1" applyBorder="1" applyProtection="1">
      <protection locked="0"/>
    </xf>
    <xf numFmtId="49" fontId="44" fillId="14" borderId="15" xfId="10" applyNumberFormat="1" applyFont="1" applyFill="1" applyBorder="1" applyAlignment="1" applyProtection="1">
      <alignment horizontal="left" vertical="center" wrapText="1"/>
    </xf>
    <xf numFmtId="49" fontId="22" fillId="9" borderId="49" xfId="10" applyNumberFormat="1" applyFont="1" applyFill="1" applyBorder="1" applyAlignment="1" applyProtection="1">
      <alignment horizontal="center" wrapText="1"/>
    </xf>
    <xf numFmtId="1" fontId="43" fillId="0" borderId="15" xfId="16" applyNumberFormat="1" applyFont="1" applyFill="1" applyBorder="1" applyProtection="1">
      <protection locked="0"/>
    </xf>
    <xf numFmtId="1" fontId="43" fillId="0" borderId="20" xfId="16" applyNumberFormat="1" applyFont="1" applyFill="1" applyBorder="1" applyProtection="1">
      <protection locked="0"/>
    </xf>
    <xf numFmtId="1" fontId="43" fillId="16" borderId="20" xfId="16" applyNumberFormat="1" applyFont="1" applyFill="1" applyBorder="1" applyProtection="1"/>
    <xf numFmtId="1" fontId="43" fillId="16" borderId="20" xfId="10" applyNumberFormat="1" applyFont="1" applyFill="1" applyBorder="1" applyProtection="1"/>
    <xf numFmtId="1" fontId="43" fillId="16" borderId="49" xfId="10" applyNumberFormat="1" applyFont="1" applyFill="1" applyBorder="1" applyProtection="1"/>
    <xf numFmtId="1" fontId="43" fillId="0" borderId="49" xfId="16" applyNumberFormat="1" applyFont="1" applyFill="1" applyBorder="1" applyProtection="1">
      <protection locked="0"/>
    </xf>
    <xf numFmtId="49" fontId="21" fillId="0" borderId="15" xfId="10" applyNumberFormat="1" applyFont="1" applyBorder="1" applyAlignment="1" applyProtection="1">
      <alignment horizontal="left" vertical="center" wrapText="1"/>
    </xf>
    <xf numFmtId="49" fontId="21" fillId="0" borderId="49" xfId="10" applyNumberFormat="1" applyFont="1" applyBorder="1" applyAlignment="1" applyProtection="1">
      <alignment horizontal="center" wrapText="1"/>
    </xf>
    <xf numFmtId="1" fontId="48" fillId="0" borderId="15" xfId="16" applyNumberFormat="1" applyFont="1" applyFill="1" applyBorder="1" applyProtection="1">
      <protection locked="0"/>
    </xf>
    <xf numFmtId="1" fontId="48" fillId="0" borderId="20" xfId="16" applyNumberFormat="1" applyFont="1" applyFill="1" applyBorder="1" applyProtection="1">
      <protection locked="0"/>
    </xf>
    <xf numFmtId="1" fontId="48" fillId="16" borderId="20" xfId="16" applyNumberFormat="1" applyFont="1" applyFill="1" applyBorder="1" applyProtection="1"/>
    <xf numFmtId="1" fontId="48" fillId="16" borderId="49" xfId="10" applyNumberFormat="1" applyFont="1" applyFill="1" applyBorder="1" applyProtection="1"/>
    <xf numFmtId="1" fontId="48" fillId="0" borderId="49" xfId="16" applyNumberFormat="1" applyFont="1" applyFill="1" applyBorder="1" applyProtection="1">
      <protection locked="0"/>
    </xf>
    <xf numFmtId="49" fontId="21" fillId="0" borderId="15" xfId="10" applyNumberFormat="1" applyFont="1" applyBorder="1" applyAlignment="1" applyProtection="1">
      <alignment horizontal="left" vertical="center" wrapText="1" indent="1"/>
    </xf>
    <xf numFmtId="49" fontId="21" fillId="0" borderId="15" xfId="10" applyNumberFormat="1" applyFont="1" applyFill="1" applyBorder="1" applyAlignment="1" applyProtection="1">
      <alignment horizontal="left" vertical="center" wrapText="1"/>
    </xf>
    <xf numFmtId="49" fontId="21" fillId="0" borderId="49" xfId="10" applyNumberFormat="1" applyFont="1" applyFill="1" applyBorder="1" applyAlignment="1" applyProtection="1">
      <alignment horizontal="center" wrapText="1"/>
    </xf>
    <xf numFmtId="49" fontId="21" fillId="0" borderId="15" xfId="10" applyNumberFormat="1" applyFont="1" applyFill="1" applyBorder="1" applyAlignment="1" applyProtection="1">
      <alignment horizontal="left" vertical="center" wrapText="1" indent="1"/>
    </xf>
    <xf numFmtId="0" fontId="21" fillId="0" borderId="15" xfId="10" applyNumberFormat="1" applyFont="1" applyBorder="1" applyAlignment="1" applyProtection="1">
      <alignment horizontal="left" indent="1"/>
    </xf>
    <xf numFmtId="0" fontId="21" fillId="0" borderId="15" xfId="10" applyNumberFormat="1" applyFont="1" applyBorder="1" applyAlignment="1" applyProtection="1">
      <alignment horizontal="left" vertical="center" wrapText="1" indent="1"/>
    </xf>
    <xf numFmtId="49" fontId="21" fillId="0" borderId="49" xfId="10" applyNumberFormat="1" applyFont="1" applyFill="1" applyBorder="1" applyAlignment="1" applyProtection="1">
      <alignment horizontal="center"/>
    </xf>
    <xf numFmtId="49" fontId="22" fillId="9" borderId="49" xfId="10" applyNumberFormat="1" applyFont="1" applyFill="1" applyBorder="1" applyAlignment="1" applyProtection="1">
      <alignment horizontal="center"/>
    </xf>
    <xf numFmtId="49" fontId="22" fillId="9" borderId="49" xfId="10" applyNumberFormat="1" applyFont="1" applyFill="1" applyBorder="1" applyAlignment="1" applyProtection="1">
      <alignment horizontal="center" vertical="center"/>
    </xf>
    <xf numFmtId="49" fontId="21" fillId="2" borderId="49" xfId="10" applyNumberFormat="1" applyFont="1" applyFill="1" applyBorder="1" applyAlignment="1" applyProtection="1">
      <alignment horizontal="center"/>
    </xf>
    <xf numFmtId="49" fontId="44" fillId="14" borderId="23" xfId="10" applyNumberFormat="1" applyFont="1" applyFill="1" applyBorder="1" applyAlignment="1" applyProtection="1">
      <alignment horizontal="left" vertical="center" wrapText="1"/>
    </xf>
    <xf numFmtId="49" fontId="22" fillId="9" borderId="55" xfId="10" applyNumberFormat="1" applyFont="1" applyFill="1" applyBorder="1" applyAlignment="1" applyProtection="1">
      <alignment horizontal="center"/>
    </xf>
    <xf numFmtId="1" fontId="43" fillId="0" borderId="23" xfId="16" applyNumberFormat="1" applyFont="1" applyFill="1" applyBorder="1" applyProtection="1">
      <protection locked="0"/>
    </xf>
    <xf numFmtId="1" fontId="43" fillId="0" borderId="18" xfId="16" applyNumberFormat="1" applyFont="1" applyFill="1" applyBorder="1" applyProtection="1">
      <protection locked="0"/>
    </xf>
    <xf numFmtId="1" fontId="43" fillId="16" borderId="18" xfId="16" applyNumberFormat="1" applyFont="1" applyFill="1" applyBorder="1" applyProtection="1"/>
    <xf numFmtId="1" fontId="43" fillId="16" borderId="18" xfId="10" applyNumberFormat="1" applyFont="1" applyFill="1" applyBorder="1" applyProtection="1"/>
    <xf numFmtId="1" fontId="43" fillId="16" borderId="55" xfId="10" applyNumberFormat="1" applyFont="1" applyFill="1" applyBorder="1" applyProtection="1"/>
    <xf numFmtId="1" fontId="43" fillId="0" borderId="55" xfId="16" applyNumberFormat="1" applyFont="1" applyFill="1" applyBorder="1" applyProtection="1">
      <protection locked="0"/>
    </xf>
    <xf numFmtId="49" fontId="47" fillId="16" borderId="50" xfId="10" applyNumberFormat="1" applyFont="1" applyFill="1" applyBorder="1" applyAlignment="1" applyProtection="1">
      <alignment horizontal="left" vertical="center" wrapText="1"/>
    </xf>
    <xf numFmtId="49" fontId="22" fillId="16" borderId="54" xfId="10" applyNumberFormat="1" applyFont="1" applyFill="1" applyBorder="1" applyAlignment="1" applyProtection="1">
      <alignment horizontal="center"/>
    </xf>
    <xf numFmtId="1" fontId="43" fillId="16" borderId="50" xfId="16" applyNumberFormat="1" applyFont="1" applyFill="1" applyBorder="1" applyProtection="1"/>
    <xf numFmtId="1" fontId="43" fillId="16" borderId="51" xfId="16" applyNumberFormat="1" applyFont="1" applyFill="1" applyBorder="1" applyProtection="1"/>
    <xf numFmtId="1" fontId="43" fillId="16" borderId="51" xfId="10" applyNumberFormat="1" applyFont="1" applyFill="1" applyBorder="1" applyProtection="1"/>
    <xf numFmtId="1" fontId="43" fillId="16" borderId="52" xfId="10" applyNumberFormat="1" applyFont="1" applyFill="1" applyBorder="1" applyProtection="1"/>
    <xf numFmtId="1" fontId="43" fillId="16" borderId="52" xfId="16" applyNumberFormat="1" applyFont="1" applyFill="1" applyBorder="1" applyProtection="1"/>
    <xf numFmtId="0" fontId="45" fillId="14" borderId="24" xfId="10" applyNumberFormat="1" applyFont="1" applyFill="1" applyBorder="1" applyAlignment="1" applyProtection="1"/>
    <xf numFmtId="49" fontId="22" fillId="9" borderId="56" xfId="10" applyNumberFormat="1" applyFont="1" applyFill="1" applyBorder="1" applyAlignment="1" applyProtection="1">
      <alignment horizontal="center"/>
    </xf>
    <xf numFmtId="1" fontId="43" fillId="0" borderId="24" xfId="16" applyNumberFormat="1" applyFont="1" applyFill="1" applyBorder="1" applyAlignment="1" applyProtection="1">
      <alignment horizontal="right"/>
      <protection locked="0"/>
    </xf>
    <xf numFmtId="1" fontId="43" fillId="0" borderId="25" xfId="16" applyNumberFormat="1" applyFont="1" applyFill="1" applyBorder="1" applyAlignment="1" applyProtection="1">
      <alignment horizontal="right"/>
      <protection locked="0"/>
    </xf>
    <xf numFmtId="1" fontId="43" fillId="0" borderId="56" xfId="16" applyNumberFormat="1" applyFont="1" applyFill="1" applyBorder="1" applyAlignment="1" applyProtection="1">
      <alignment horizontal="right"/>
      <protection locked="0"/>
    </xf>
    <xf numFmtId="0" fontId="45" fillId="14" borderId="15" xfId="10" applyNumberFormat="1" applyFont="1" applyFill="1" applyBorder="1" applyAlignment="1" applyProtection="1"/>
    <xf numFmtId="49" fontId="43" fillId="0" borderId="20" xfId="16" applyNumberFormat="1" applyFont="1" applyFill="1" applyBorder="1" applyAlignment="1" applyProtection="1">
      <alignment horizontal="right"/>
      <protection locked="0"/>
    </xf>
    <xf numFmtId="1" fontId="43" fillId="0" borderId="20" xfId="16" applyNumberFormat="1" applyFont="1" applyFill="1" applyBorder="1" applyAlignment="1" applyProtection="1">
      <alignment horizontal="right"/>
      <protection locked="0"/>
    </xf>
    <xf numFmtId="1" fontId="43" fillId="0" borderId="49" xfId="16" applyNumberFormat="1" applyFont="1" applyFill="1" applyBorder="1" applyAlignment="1" applyProtection="1">
      <alignment horizontal="right"/>
      <protection locked="0"/>
    </xf>
    <xf numFmtId="49" fontId="45" fillId="14" borderId="15" xfId="10" applyNumberFormat="1" applyFont="1" applyFill="1" applyBorder="1" applyAlignment="1" applyProtection="1">
      <alignment horizontal="left" vertical="center" wrapText="1"/>
    </xf>
    <xf numFmtId="49" fontId="21" fillId="0" borderId="49" xfId="10" applyNumberFormat="1" applyFont="1" applyBorder="1" applyAlignment="1" applyProtection="1">
      <alignment horizontal="center"/>
    </xf>
    <xf numFmtId="49" fontId="48" fillId="0" borderId="15" xfId="16" applyNumberFormat="1" applyFont="1" applyFill="1" applyBorder="1" applyAlignment="1" applyProtection="1">
      <alignment horizontal="right"/>
      <protection locked="0"/>
    </xf>
    <xf numFmtId="49" fontId="48" fillId="0" borderId="20" xfId="16" applyNumberFormat="1" applyFont="1" applyFill="1" applyBorder="1" applyAlignment="1" applyProtection="1">
      <alignment horizontal="right"/>
      <protection locked="0"/>
    </xf>
    <xf numFmtId="49" fontId="48" fillId="0" borderId="20" xfId="16" applyNumberFormat="1" applyFont="1" applyFill="1" applyBorder="1" applyAlignment="1" applyProtection="1">
      <alignment horizontal="right"/>
    </xf>
    <xf numFmtId="1" fontId="48" fillId="0" borderId="49" xfId="16" applyNumberFormat="1" applyFont="1" applyFill="1" applyBorder="1" applyAlignment="1" applyProtection="1">
      <alignment horizontal="right"/>
      <protection locked="0"/>
    </xf>
    <xf numFmtId="1" fontId="48" fillId="0" borderId="20" xfId="16" applyNumberFormat="1" applyFont="1" applyFill="1" applyBorder="1" applyAlignment="1" applyProtection="1">
      <alignment horizontal="right"/>
      <protection locked="0"/>
    </xf>
    <xf numFmtId="49" fontId="43" fillId="0" borderId="23" xfId="16" applyNumberFormat="1" applyFont="1" applyFill="1" applyBorder="1" applyAlignment="1" applyProtection="1">
      <alignment horizontal="right"/>
      <protection locked="0"/>
    </xf>
    <xf numFmtId="49" fontId="43" fillId="0" borderId="18" xfId="16" applyNumberFormat="1" applyFont="1" applyFill="1" applyBorder="1" applyAlignment="1" applyProtection="1">
      <alignment horizontal="right"/>
      <protection locked="0"/>
    </xf>
    <xf numFmtId="49" fontId="43" fillId="0" borderId="18" xfId="16" applyNumberFormat="1" applyFont="1" applyFill="1" applyBorder="1" applyAlignment="1" applyProtection="1">
      <alignment horizontal="right"/>
    </xf>
    <xf numFmtId="1" fontId="43" fillId="0" borderId="55" xfId="16" applyNumberFormat="1" applyFont="1" applyFill="1" applyBorder="1" applyAlignment="1" applyProtection="1">
      <alignment horizontal="right"/>
      <protection locked="0"/>
    </xf>
    <xf numFmtId="1" fontId="43" fillId="16" borderId="50" xfId="10" applyNumberFormat="1" applyFont="1" applyFill="1" applyBorder="1" applyProtection="1"/>
    <xf numFmtId="1" fontId="43" fillId="16" borderId="51" xfId="10" applyNumberFormat="1" applyFont="1" applyFill="1" applyBorder="1" applyAlignment="1" applyProtection="1">
      <alignment horizontal="right"/>
    </xf>
    <xf numFmtId="0" fontId="21" fillId="0" borderId="0" xfId="10" applyNumberFormat="1" applyFont="1" applyBorder="1" applyProtection="1"/>
    <xf numFmtId="0" fontId="21" fillId="0" borderId="0" xfId="10" applyNumberFormat="1" applyFont="1" applyBorder="1" applyAlignment="1" applyProtection="1">
      <alignment horizontal="center"/>
    </xf>
    <xf numFmtId="0" fontId="4" fillId="0" borderId="0" xfId="10" applyNumberFormat="1" applyFont="1" applyBorder="1" applyProtection="1"/>
    <xf numFmtId="0" fontId="4" fillId="0" borderId="0" xfId="10" applyNumberFormat="1" applyFont="1" applyFill="1" applyBorder="1" applyProtection="1"/>
    <xf numFmtId="0" fontId="16" fillId="0" borderId="0" xfId="10" applyNumberFormat="1" applyFont="1" applyBorder="1" applyAlignment="1" applyProtection="1">
      <alignment horizontal="center"/>
    </xf>
    <xf numFmtId="0" fontId="22" fillId="0" borderId="0" xfId="10" applyNumberFormat="1" applyFont="1" applyProtection="1"/>
    <xf numFmtId="0" fontId="21" fillId="0" borderId="0" xfId="10" applyNumberFormat="1" applyFont="1" applyBorder="1" applyAlignment="1" applyProtection="1">
      <alignment horizontal="center" textRotation="90"/>
    </xf>
    <xf numFmtId="0" fontId="4" fillId="0" borderId="0" xfId="10" applyNumberFormat="1" applyFont="1" applyProtection="1"/>
    <xf numFmtId="0" fontId="16" fillId="15" borderId="25" xfId="10" applyNumberFormat="1" applyFont="1" applyFill="1" applyBorder="1" applyAlignment="1" applyProtection="1">
      <alignment horizontal="center" vertical="center" textRotation="90"/>
    </xf>
    <xf numFmtId="0" fontId="4" fillId="0" borderId="18" xfId="10" applyNumberFormat="1" applyFont="1" applyBorder="1" applyAlignment="1" applyProtection="1">
      <alignment vertical="center" textRotation="90"/>
    </xf>
    <xf numFmtId="0" fontId="4" fillId="0" borderId="25" xfId="10" applyNumberFormat="1" applyFont="1" applyFill="1" applyBorder="1" applyAlignment="1" applyProtection="1">
      <alignment vertical="center" textRotation="90" wrapText="1"/>
    </xf>
    <xf numFmtId="0" fontId="22" fillId="14" borderId="20" xfId="10" applyNumberFormat="1" applyFont="1" applyFill="1" applyBorder="1" applyAlignment="1" applyProtection="1">
      <alignment horizontal="center"/>
    </xf>
    <xf numFmtId="0" fontId="16" fillId="14" borderId="20" xfId="10" applyNumberFormat="1" applyFont="1" applyFill="1" applyBorder="1" applyProtection="1"/>
    <xf numFmtId="0" fontId="41" fillId="14" borderId="20" xfId="10" applyNumberFormat="1" applyFont="1" applyFill="1" applyBorder="1" applyProtection="1"/>
    <xf numFmtId="49" fontId="22" fillId="9" borderId="20" xfId="10" applyNumberFormat="1" applyFont="1" applyFill="1" applyBorder="1" applyAlignment="1" applyProtection="1">
      <alignment horizontal="center" vertical="center"/>
    </xf>
    <xf numFmtId="1" fontId="4" fillId="0" borderId="20" xfId="10" applyNumberFormat="1" applyFont="1" applyFill="1" applyBorder="1" applyProtection="1">
      <protection locked="0"/>
    </xf>
    <xf numFmtId="1" fontId="16" fillId="16" borderId="20" xfId="10" applyNumberFormat="1" applyFont="1" applyFill="1" applyBorder="1" applyProtection="1"/>
    <xf numFmtId="0" fontId="4" fillId="0" borderId="0" xfId="10" applyNumberFormat="1" applyFont="1" applyFill="1" applyProtection="1"/>
    <xf numFmtId="0" fontId="21" fillId="0" borderId="20" xfId="10" applyNumberFormat="1" applyFont="1" applyFill="1" applyBorder="1" applyProtection="1"/>
    <xf numFmtId="49" fontId="21" fillId="0" borderId="20" xfId="10" applyNumberFormat="1" applyFont="1" applyBorder="1" applyAlignment="1" applyProtection="1">
      <alignment horizontal="center" vertical="center"/>
    </xf>
    <xf numFmtId="1" fontId="4" fillId="16" borderId="20" xfId="10" applyNumberFormat="1" applyFont="1" applyFill="1" applyBorder="1" applyProtection="1"/>
    <xf numFmtId="0" fontId="21" fillId="0" borderId="20" xfId="10" applyNumberFormat="1" applyFont="1" applyFill="1" applyBorder="1" applyAlignment="1" applyProtection="1">
      <alignment horizontal="left" indent="1"/>
    </xf>
    <xf numFmtId="0" fontId="4" fillId="0" borderId="0" xfId="10" applyProtection="1"/>
    <xf numFmtId="49" fontId="21" fillId="0" borderId="0" xfId="10" applyNumberFormat="1" applyFont="1" applyBorder="1" applyProtection="1"/>
    <xf numFmtId="1" fontId="16" fillId="0" borderId="0" xfId="10" applyNumberFormat="1" applyFont="1" applyFill="1" applyBorder="1" applyProtection="1"/>
    <xf numFmtId="0" fontId="21" fillId="0" borderId="0" xfId="10" applyNumberFormat="1" applyFont="1" applyProtection="1"/>
    <xf numFmtId="1" fontId="4" fillId="0" borderId="0" xfId="10" applyNumberFormat="1" applyFont="1" applyFill="1" applyBorder="1" applyProtection="1"/>
    <xf numFmtId="0" fontId="21" fillId="0" borderId="18" xfId="10" applyNumberFormat="1" applyFont="1" applyBorder="1" applyAlignment="1" applyProtection="1"/>
    <xf numFmtId="0" fontId="21" fillId="12" borderId="20" xfId="10" applyNumberFormat="1" applyFont="1" applyFill="1" applyBorder="1" applyAlignment="1" applyProtection="1">
      <alignment horizontal="justify"/>
    </xf>
    <xf numFmtId="0" fontId="4" fillId="0" borderId="20" xfId="10" applyNumberFormat="1" applyFont="1" applyFill="1" applyBorder="1" applyProtection="1"/>
    <xf numFmtId="0" fontId="21" fillId="0" borderId="20" xfId="10" applyNumberFormat="1" applyFont="1" applyBorder="1" applyAlignment="1" applyProtection="1">
      <alignment horizontal="center"/>
    </xf>
    <xf numFmtId="0" fontId="21" fillId="12" borderId="20" xfId="10" applyNumberFormat="1" applyFont="1" applyFill="1" applyBorder="1" applyAlignment="1" applyProtection="1">
      <alignment horizontal="center"/>
    </xf>
    <xf numFmtId="0" fontId="4" fillId="0" borderId="20" xfId="10" applyNumberFormat="1" applyFont="1" applyFill="1" applyBorder="1" applyAlignment="1" applyProtection="1">
      <alignment horizontal="center"/>
    </xf>
    <xf numFmtId="0" fontId="19" fillId="0" borderId="0" xfId="10" applyFont="1" applyFill="1" applyProtection="1"/>
    <xf numFmtId="0" fontId="21" fillId="0" borderId="20" xfId="10" applyNumberFormat="1" applyFont="1" applyBorder="1" applyProtection="1"/>
    <xf numFmtId="49" fontId="21" fillId="12" borderId="20" xfId="10" applyNumberFormat="1" applyFont="1" applyFill="1" applyBorder="1" applyProtection="1"/>
    <xf numFmtId="1" fontId="4" fillId="0" borderId="40" xfId="10" applyNumberFormat="1" applyFont="1" applyFill="1" applyBorder="1" applyProtection="1">
      <protection locked="0"/>
    </xf>
    <xf numFmtId="1" fontId="4" fillId="0" borderId="38" xfId="10" applyNumberFormat="1" applyFont="1" applyFill="1" applyBorder="1" applyProtection="1">
      <protection locked="0"/>
    </xf>
    <xf numFmtId="0" fontId="21" fillId="0" borderId="20" xfId="10" applyNumberFormat="1" applyFont="1" applyBorder="1" applyAlignment="1" applyProtection="1"/>
    <xf numFmtId="0" fontId="21" fillId="0" borderId="20" xfId="10" applyNumberFormat="1" applyFont="1" applyBorder="1" applyAlignment="1" applyProtection="1">
      <alignment wrapText="1"/>
    </xf>
    <xf numFmtId="0" fontId="22" fillId="0" borderId="0" xfId="10" applyNumberFormat="1" applyFont="1" applyBorder="1" applyProtection="1"/>
    <xf numFmtId="0" fontId="21" fillId="0" borderId="20" xfId="10" applyNumberFormat="1" applyFont="1" applyBorder="1" applyAlignment="1" applyProtection="1">
      <alignment horizontal="justify"/>
    </xf>
    <xf numFmtId="0" fontId="21" fillId="12" borderId="20" xfId="10" applyNumberFormat="1" applyFont="1" applyFill="1" applyBorder="1" applyProtection="1"/>
    <xf numFmtId="0" fontId="4" fillId="0" borderId="40" xfId="10" applyNumberFormat="1" applyFont="1" applyFill="1" applyBorder="1" applyProtection="1">
      <protection locked="0"/>
    </xf>
    <xf numFmtId="0" fontId="4" fillId="0" borderId="0" xfId="10" applyNumberFormat="1" applyFont="1" applyFill="1" applyProtection="1">
      <protection locked="0"/>
    </xf>
    <xf numFmtId="0" fontId="4" fillId="0" borderId="0" xfId="10" applyProtection="1">
      <protection locked="0"/>
    </xf>
    <xf numFmtId="0" fontId="16" fillId="0" borderId="0" xfId="10" applyNumberFormat="1" applyFont="1" applyFill="1" applyAlignment="1" applyProtection="1">
      <alignment horizontal="left"/>
      <protection locked="0"/>
    </xf>
    <xf numFmtId="0" fontId="4" fillId="0" borderId="0" xfId="10" applyNumberFormat="1" applyFont="1" applyFill="1" applyAlignment="1" applyProtection="1">
      <alignment horizontal="left"/>
      <protection locked="0"/>
    </xf>
    <xf numFmtId="0" fontId="16" fillId="0" borderId="0" xfId="10" applyNumberFormat="1" applyFont="1" applyFill="1" applyAlignment="1" applyProtection="1">
      <protection locked="0"/>
    </xf>
    <xf numFmtId="0" fontId="0" fillId="0" borderId="0" xfId="0" applyAlignment="1">
      <alignment vertical="center"/>
    </xf>
    <xf numFmtId="0" fontId="4" fillId="0" borderId="0" xfId="10" applyNumberFormat="1" applyFont="1" applyProtection="1">
      <protection locked="0"/>
    </xf>
    <xf numFmtId="0" fontId="4" fillId="0" borderId="0" xfId="10" applyNumberFormat="1" applyFont="1" applyFill="1" applyAlignment="1" applyProtection="1"/>
    <xf numFmtId="0" fontId="4" fillId="0" borderId="20" xfId="10" applyNumberFormat="1" applyFont="1" applyFill="1" applyBorder="1" applyProtection="1">
      <protection locked="0"/>
    </xf>
    <xf numFmtId="0" fontId="4" fillId="0" borderId="0" xfId="10" applyNumberFormat="1" applyFont="1" applyFill="1" applyAlignment="1" applyProtection="1">
      <alignment horizontal="left"/>
    </xf>
    <xf numFmtId="0" fontId="16" fillId="0" borderId="0" xfId="10" applyNumberFormat="1" applyFont="1" applyFill="1" applyAlignment="1" applyProtection="1">
      <alignment horizontal="left"/>
    </xf>
    <xf numFmtId="1" fontId="16" fillId="0" borderId="20" xfId="10" applyNumberFormat="1" applyFont="1" applyFill="1" applyBorder="1" applyProtection="1">
      <protection locked="0"/>
    </xf>
    <xf numFmtId="0" fontId="51" fillId="0" borderId="20" xfId="17" applyFont="1" applyBorder="1" applyAlignment="1" applyProtection="1">
      <alignment horizontal="left" vertical="center" wrapText="1"/>
      <protection locked="0"/>
    </xf>
    <xf numFmtId="0" fontId="52" fillId="12" borderId="20" xfId="17" applyFont="1" applyFill="1" applyBorder="1" applyAlignment="1" applyProtection="1">
      <alignment horizontal="center" vertical="center" wrapText="1"/>
      <protection locked="0"/>
    </xf>
    <xf numFmtId="0" fontId="52" fillId="0" borderId="20" xfId="17" applyFont="1" applyBorder="1" applyAlignment="1" applyProtection="1">
      <alignment wrapText="1"/>
      <protection locked="0"/>
    </xf>
    <xf numFmtId="0" fontId="19" fillId="0" borderId="20" xfId="17" applyNumberFormat="1" applyFont="1" applyBorder="1" applyAlignment="1" applyProtection="1">
      <alignment horizontal="left" vertical="center" wrapText="1"/>
      <protection locked="0"/>
    </xf>
    <xf numFmtId="0" fontId="50" fillId="0" borderId="20" xfId="17" applyFont="1" applyBorder="1" applyAlignment="1" applyProtection="1">
      <protection locked="0"/>
    </xf>
    <xf numFmtId="0" fontId="4" fillId="0" borderId="58" xfId="5" applyFont="1" applyBorder="1"/>
    <xf numFmtId="0" fontId="4" fillId="0" borderId="59" xfId="5" applyFont="1" applyBorder="1"/>
    <xf numFmtId="0" fontId="27" fillId="2" borderId="69" xfId="0" applyFont="1" applyFill="1" applyBorder="1" applyAlignment="1">
      <alignment horizontal="center"/>
    </xf>
    <xf numFmtId="0" fontId="27" fillId="2" borderId="70" xfId="0" applyFont="1" applyFill="1" applyBorder="1" applyAlignment="1">
      <alignment horizontal="center"/>
    </xf>
    <xf numFmtId="0" fontId="27" fillId="2" borderId="71" xfId="0" applyFont="1" applyFill="1" applyBorder="1" applyAlignment="1">
      <alignment horizontal="center"/>
    </xf>
    <xf numFmtId="0" fontId="34" fillId="2" borderId="0" xfId="7" applyFont="1" applyFill="1" applyBorder="1" applyAlignment="1" applyProtection="1">
      <alignment horizontal="left" vertical="center"/>
    </xf>
    <xf numFmtId="0" fontId="36" fillId="0" borderId="0" xfId="0" applyFont="1" applyBorder="1" applyAlignment="1">
      <alignment horizontal="left" vertical="center" wrapText="1"/>
    </xf>
    <xf numFmtId="0" fontId="5" fillId="0" borderId="0" xfId="0" applyFont="1" applyAlignment="1" applyProtection="1">
      <alignment horizontal="center" vertical="center" wrapText="1"/>
      <protection locked="0"/>
    </xf>
    <xf numFmtId="0" fontId="6" fillId="2" borderId="2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7" fillId="0" borderId="19" xfId="0" applyFont="1" applyBorder="1" applyAlignment="1" applyProtection="1">
      <alignment horizontal="center"/>
    </xf>
    <xf numFmtId="0" fontId="0" fillId="0" borderId="19" xfId="0" applyBorder="1" applyAlignment="1" applyProtection="1">
      <alignment horizontal="center"/>
    </xf>
    <xf numFmtId="0" fontId="6" fillId="0" borderId="72"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74" xfId="0" applyFont="1" applyFill="1" applyBorder="1" applyAlignment="1" applyProtection="1">
      <alignment horizontal="center" vertical="center" wrapText="1"/>
    </xf>
    <xf numFmtId="0" fontId="6" fillId="0" borderId="7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15" borderId="6" xfId="0" applyFont="1" applyFill="1" applyBorder="1" applyAlignment="1" applyProtection="1">
      <alignment horizontal="center" vertical="center" wrapText="1"/>
    </xf>
    <xf numFmtId="0" fontId="6" fillId="15" borderId="3" xfId="0" applyFont="1" applyFill="1" applyBorder="1" applyAlignment="1" applyProtection="1">
      <alignment horizontal="center" vertical="center" wrapText="1"/>
    </xf>
    <xf numFmtId="0" fontId="6" fillId="15" borderId="5" xfId="0" applyFont="1" applyFill="1" applyBorder="1" applyAlignment="1" applyProtection="1">
      <alignment horizontal="center" vertical="center" wrapText="1"/>
    </xf>
    <xf numFmtId="0" fontId="6" fillId="15" borderId="72" xfId="0" applyFont="1" applyFill="1" applyBorder="1" applyAlignment="1" applyProtection="1">
      <alignment horizontal="center" vertical="center" wrapText="1"/>
    </xf>
    <xf numFmtId="0" fontId="6" fillId="15" borderId="73" xfId="0" applyFont="1" applyFill="1" applyBorder="1" applyAlignment="1" applyProtection="1">
      <alignment horizontal="center" vertical="center" wrapText="1"/>
    </xf>
    <xf numFmtId="0" fontId="31" fillId="11" borderId="0" xfId="7" applyFont="1" applyFill="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6" fillId="2" borderId="28"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81" xfId="0" applyFont="1" applyFill="1" applyBorder="1" applyAlignment="1" applyProtection="1">
      <alignment horizontal="center" vertical="center" wrapText="1"/>
    </xf>
    <xf numFmtId="0" fontId="6" fillId="2" borderId="49" xfId="0" applyFont="1" applyFill="1" applyBorder="1" applyAlignment="1" applyProtection="1">
      <alignment horizontal="center" vertical="center" wrapText="1"/>
    </xf>
    <xf numFmtId="0" fontId="6" fillId="2" borderId="57" xfId="0" applyFont="1" applyFill="1" applyBorder="1" applyAlignment="1" applyProtection="1">
      <alignment horizontal="center" vertical="center" wrapText="1"/>
    </xf>
    <xf numFmtId="0" fontId="33" fillId="0" borderId="9" xfId="0" applyFont="1" applyFill="1" applyBorder="1" applyAlignment="1" applyProtection="1">
      <alignment horizontal="center" vertical="center" wrapText="1"/>
    </xf>
    <xf numFmtId="0" fontId="33" fillId="0" borderId="10"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4" xfId="0" applyFont="1" applyFill="1" applyBorder="1" applyAlignment="1" applyProtection="1">
      <alignment horizontal="center" vertical="center" wrapText="1"/>
    </xf>
    <xf numFmtId="0" fontId="33" fillId="0" borderId="8" xfId="0" applyFont="1" applyFill="1" applyBorder="1" applyAlignment="1" applyProtection="1">
      <alignment horizontal="center" vertical="center" wrapText="1"/>
    </xf>
    <xf numFmtId="0" fontId="33" fillId="0" borderId="47"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5" xfId="0" applyBorder="1" applyAlignment="1" applyProtection="1">
      <alignment horizontal="center" vertical="center" wrapText="1"/>
    </xf>
    <xf numFmtId="0" fontId="6" fillId="0" borderId="35" xfId="0" applyFont="1" applyFill="1" applyBorder="1" applyAlignment="1" applyProtection="1">
      <alignment horizontal="center" vertical="center" wrapText="1"/>
    </xf>
    <xf numFmtId="0" fontId="6" fillId="0" borderId="58"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44" xfId="0" applyFont="1" applyFill="1" applyBorder="1" applyAlignment="1" applyProtection="1">
      <alignment horizontal="center" vertical="center" wrapText="1"/>
    </xf>
    <xf numFmtId="0" fontId="6" fillId="0" borderId="76" xfId="0" applyFont="1" applyFill="1" applyBorder="1" applyAlignment="1" applyProtection="1">
      <alignment horizontal="center" vertical="center" wrapText="1"/>
    </xf>
    <xf numFmtId="0" fontId="7" fillId="0" borderId="77" xfId="0" applyFont="1" applyFill="1" applyBorder="1" applyAlignment="1" applyProtection="1">
      <alignment horizontal="center" vertical="center" wrapText="1"/>
    </xf>
    <xf numFmtId="0" fontId="4" fillId="0" borderId="0" xfId="10" applyNumberFormat="1" applyFont="1" applyFill="1" applyAlignment="1" applyProtection="1">
      <alignment horizontal="left"/>
    </xf>
    <xf numFmtId="0" fontId="16" fillId="0" borderId="0" xfId="10" applyNumberFormat="1" applyFont="1" applyFill="1" applyAlignment="1" applyProtection="1">
      <alignment horizontal="left"/>
    </xf>
    <xf numFmtId="0" fontId="16" fillId="15" borderId="20" xfId="10" applyNumberFormat="1" applyFont="1" applyFill="1" applyBorder="1" applyAlignment="1" applyProtection="1">
      <alignment horizontal="center" vertical="center" textRotation="90" wrapText="1"/>
    </xf>
    <xf numFmtId="0" fontId="16" fillId="15" borderId="20" xfId="10" applyFont="1" applyFill="1" applyBorder="1" applyAlignment="1" applyProtection="1">
      <alignment horizontal="center" vertical="center" wrapText="1"/>
    </xf>
    <xf numFmtId="0" fontId="4" fillId="0" borderId="34" xfId="10" applyNumberFormat="1" applyFont="1" applyBorder="1" applyAlignment="1" applyProtection="1">
      <alignment horizontal="center"/>
    </xf>
    <xf numFmtId="0" fontId="4" fillId="0" borderId="59" xfId="10" applyNumberFormat="1" applyFont="1" applyBorder="1" applyAlignment="1" applyProtection="1">
      <alignment horizontal="center"/>
    </xf>
    <xf numFmtId="0" fontId="4" fillId="0" borderId="38" xfId="10" applyNumberFormat="1" applyFont="1" applyBorder="1" applyAlignment="1" applyProtection="1">
      <alignment horizontal="center"/>
    </xf>
    <xf numFmtId="0" fontId="16" fillId="15" borderId="18" xfId="10" applyNumberFormat="1" applyFont="1" applyFill="1" applyBorder="1" applyAlignment="1" applyProtection="1">
      <alignment horizontal="center" vertical="center" textRotation="90"/>
    </xf>
    <xf numFmtId="0" fontId="16" fillId="15" borderId="25" xfId="10" applyNumberFormat="1" applyFont="1" applyFill="1" applyBorder="1" applyAlignment="1" applyProtection="1">
      <alignment horizontal="center" vertical="center" textRotation="90"/>
    </xf>
    <xf numFmtId="0" fontId="16" fillId="0" borderId="0" xfId="10" applyNumberFormat="1" applyFont="1" applyFill="1" applyAlignment="1" applyProtection="1">
      <alignment horizontal="left"/>
      <protection locked="0"/>
    </xf>
    <xf numFmtId="0" fontId="46" fillId="16" borderId="80" xfId="10" applyNumberFormat="1" applyFont="1" applyFill="1" applyBorder="1" applyAlignment="1" applyProtection="1">
      <alignment horizontal="left"/>
    </xf>
    <xf numFmtId="0" fontId="46" fillId="16" borderId="77" xfId="10" applyNumberFormat="1" applyFont="1" applyFill="1" applyBorder="1" applyAlignment="1" applyProtection="1">
      <alignment horizontal="left"/>
    </xf>
    <xf numFmtId="0" fontId="21" fillId="0" borderId="20" xfId="10" applyNumberFormat="1" applyFont="1" applyBorder="1" applyAlignment="1" applyProtection="1"/>
    <xf numFmtId="0" fontId="21" fillId="0" borderId="20" xfId="10" applyFont="1" applyBorder="1" applyAlignment="1" applyProtection="1"/>
    <xf numFmtId="0" fontId="21" fillId="0" borderId="20" xfId="10" applyNumberFormat="1" applyFont="1" applyBorder="1" applyAlignment="1" applyProtection="1">
      <alignment horizontal="center" textRotation="90" shrinkToFit="1"/>
    </xf>
    <xf numFmtId="0" fontId="21" fillId="0" borderId="20" xfId="10" applyFont="1" applyBorder="1" applyAlignment="1" applyProtection="1">
      <alignment horizontal="center" textRotation="90"/>
    </xf>
    <xf numFmtId="0" fontId="4" fillId="0" borderId="20" xfId="10" applyNumberFormat="1" applyFont="1" applyBorder="1" applyAlignment="1" applyProtection="1">
      <alignment horizontal="center" vertical="center" textRotation="90" wrapText="1"/>
    </xf>
    <xf numFmtId="0" fontId="4" fillId="0" borderId="20" xfId="10" applyFont="1" applyBorder="1" applyAlignment="1" applyProtection="1">
      <alignment horizontal="center" vertical="center" wrapText="1"/>
    </xf>
    <xf numFmtId="0" fontId="4" fillId="0" borderId="18" xfId="10" applyNumberFormat="1" applyFont="1" applyFill="1" applyBorder="1" applyAlignment="1" applyProtection="1">
      <alignment horizontal="center" vertical="center" textRotation="90" wrapText="1"/>
    </xf>
    <xf numFmtId="0" fontId="4" fillId="0" borderId="44" xfId="10" applyNumberFormat="1" applyFont="1" applyFill="1" applyBorder="1" applyAlignment="1" applyProtection="1">
      <alignment horizontal="center" vertical="center" textRotation="90" wrapText="1"/>
    </xf>
    <xf numFmtId="0" fontId="4" fillId="0" borderId="76" xfId="10" applyNumberFormat="1" applyFont="1" applyFill="1" applyBorder="1" applyAlignment="1" applyProtection="1">
      <alignment horizontal="center" vertical="center" textRotation="90" wrapText="1"/>
    </xf>
    <xf numFmtId="0" fontId="4" fillId="0" borderId="46" xfId="10" applyNumberFormat="1" applyFont="1" applyFill="1" applyBorder="1" applyAlignment="1" applyProtection="1">
      <alignment horizontal="center" vertical="center" textRotation="90" wrapText="1"/>
    </xf>
    <xf numFmtId="0" fontId="4" fillId="0" borderId="41" xfId="10" applyNumberFormat="1" applyFont="1" applyFill="1" applyBorder="1" applyAlignment="1" applyProtection="1">
      <alignment horizontal="center" vertical="center" textRotation="90" wrapText="1"/>
    </xf>
    <xf numFmtId="0" fontId="4" fillId="0" borderId="20" xfId="10" applyNumberFormat="1" applyFont="1" applyFill="1" applyBorder="1" applyAlignment="1" applyProtection="1">
      <alignment horizontal="center" vertical="center" textRotation="90" wrapText="1"/>
    </xf>
    <xf numFmtId="0" fontId="4" fillId="0" borderId="45" xfId="10" applyNumberFormat="1" applyFont="1" applyFill="1" applyBorder="1" applyAlignment="1" applyProtection="1">
      <alignment horizontal="center" vertical="center" wrapText="1"/>
    </xf>
    <xf numFmtId="0" fontId="4" fillId="0" borderId="46" xfId="10" applyNumberFormat="1" applyFont="1" applyFill="1" applyBorder="1" applyAlignment="1" applyProtection="1">
      <alignment horizontal="center" vertical="center" wrapText="1"/>
    </xf>
    <xf numFmtId="0" fontId="4" fillId="0" borderId="35" xfId="10" applyNumberFormat="1" applyFont="1" applyFill="1" applyBorder="1" applyAlignment="1" applyProtection="1">
      <alignment horizontal="center" vertical="center" wrapText="1"/>
    </xf>
    <xf numFmtId="0" fontId="4" fillId="0" borderId="40" xfId="10" applyNumberFormat="1" applyFont="1" applyFill="1" applyBorder="1" applyAlignment="1" applyProtection="1">
      <alignment horizontal="center" vertical="center" wrapText="1"/>
    </xf>
    <xf numFmtId="0" fontId="5" fillId="0" borderId="72" xfId="10" applyNumberFormat="1" applyFont="1" applyBorder="1" applyAlignment="1" applyProtection="1">
      <alignment horizontal="center" vertical="center" wrapText="1"/>
    </xf>
    <xf numFmtId="0" fontId="5" fillId="0" borderId="78" xfId="10" applyNumberFormat="1" applyFont="1" applyBorder="1" applyAlignment="1" applyProtection="1">
      <alignment horizontal="center" vertical="center" wrapText="1"/>
    </xf>
    <xf numFmtId="0" fontId="5" fillId="0" borderId="78" xfId="10" applyFont="1" applyBorder="1" applyAlignment="1" applyProtection="1">
      <alignment horizontal="center" vertical="center" wrapText="1"/>
    </xf>
    <xf numFmtId="0" fontId="4" fillId="0" borderId="74" xfId="10" applyNumberFormat="1" applyFont="1" applyBorder="1" applyAlignment="1" applyProtection="1">
      <alignment horizontal="center" vertical="center" textRotation="90" wrapText="1"/>
    </xf>
    <xf numFmtId="0" fontId="4" fillId="0" borderId="79" xfId="10" applyNumberFormat="1" applyFont="1" applyBorder="1" applyAlignment="1" applyProtection="1">
      <alignment horizontal="center" vertical="center" textRotation="90" wrapText="1"/>
    </xf>
    <xf numFmtId="0" fontId="4" fillId="0" borderId="72" xfId="10" applyNumberFormat="1" applyFont="1" applyFill="1" applyBorder="1" applyAlignment="1" applyProtection="1">
      <alignment horizontal="center" vertical="center" textRotation="90" wrapText="1"/>
    </xf>
    <xf numFmtId="0" fontId="4" fillId="0" borderId="78" xfId="10" applyNumberFormat="1" applyFont="1" applyFill="1" applyBorder="1" applyAlignment="1" applyProtection="1">
      <alignment horizontal="center" vertical="center" textRotation="90" wrapText="1"/>
    </xf>
    <xf numFmtId="0" fontId="4" fillId="0" borderId="78" xfId="10" applyFont="1" applyFill="1" applyBorder="1" applyAlignment="1" applyProtection="1">
      <alignment horizontal="center" vertical="center" wrapText="1"/>
    </xf>
    <xf numFmtId="0" fontId="4" fillId="0" borderId="2" xfId="10" applyNumberFormat="1" applyFont="1" applyFill="1" applyBorder="1" applyAlignment="1" applyProtection="1">
      <alignment horizontal="center" vertical="center" textRotation="90" wrapText="1"/>
    </xf>
    <xf numFmtId="0" fontId="16" fillId="0" borderId="2" xfId="10" applyNumberFormat="1" applyFont="1" applyFill="1" applyBorder="1" applyAlignment="1" applyProtection="1">
      <alignment horizontal="center" vertical="center" textRotation="90" wrapText="1"/>
    </xf>
    <xf numFmtId="0" fontId="16" fillId="0" borderId="44" xfId="10" applyNumberFormat="1" applyFont="1" applyFill="1" applyBorder="1" applyAlignment="1" applyProtection="1">
      <alignment horizontal="center" vertical="center" textRotation="90" wrapText="1"/>
    </xf>
    <xf numFmtId="0" fontId="4" fillId="0" borderId="83" xfId="10" applyNumberFormat="1" applyFont="1" applyFill="1" applyBorder="1" applyAlignment="1" applyProtection="1">
      <alignment horizontal="center" vertical="center" wrapText="1"/>
    </xf>
    <xf numFmtId="0" fontId="4" fillId="0" borderId="58" xfId="10" applyNumberFormat="1" applyFont="1" applyFill="1" applyBorder="1" applyAlignment="1" applyProtection="1">
      <alignment horizontal="center" vertical="center" wrapText="1"/>
    </xf>
    <xf numFmtId="0" fontId="4" fillId="0" borderId="34" xfId="10" applyNumberFormat="1" applyFont="1" applyFill="1" applyBorder="1" applyAlignment="1" applyProtection="1">
      <alignment horizontal="center" vertical="center" textRotation="90" wrapText="1"/>
    </xf>
    <xf numFmtId="0" fontId="4" fillId="0" borderId="45" xfId="10" applyNumberFormat="1" applyFont="1" applyFill="1" applyBorder="1" applyAlignment="1" applyProtection="1">
      <alignment horizontal="center" vertical="center" textRotation="90" wrapText="1"/>
    </xf>
    <xf numFmtId="0" fontId="16" fillId="0" borderId="80" xfId="10" applyNumberFormat="1" applyFont="1" applyFill="1" applyBorder="1" applyAlignment="1" applyProtection="1">
      <alignment horizontal="center"/>
      <protection locked="0"/>
    </xf>
    <xf numFmtId="0" fontId="16" fillId="0" borderId="77" xfId="10" applyNumberFormat="1" applyFont="1" applyFill="1" applyBorder="1" applyAlignment="1" applyProtection="1">
      <alignment horizontal="center"/>
      <protection locked="0"/>
    </xf>
    <xf numFmtId="0" fontId="16" fillId="0" borderId="53" xfId="10" applyNumberFormat="1" applyFont="1" applyFill="1" applyBorder="1" applyAlignment="1" applyProtection="1">
      <alignment horizontal="center"/>
      <protection locked="0"/>
    </xf>
    <xf numFmtId="0" fontId="20" fillId="0" borderId="0" xfId="4" applyFont="1" applyAlignment="1" applyProtection="1">
      <alignment horizontal="center" vertical="center"/>
      <protection locked="0"/>
    </xf>
    <xf numFmtId="0" fontId="20" fillId="0" borderId="0" xfId="4" applyNumberFormat="1" applyFont="1" applyAlignment="1" applyProtection="1">
      <alignment horizontal="center" vertical="center"/>
      <protection locked="0"/>
    </xf>
    <xf numFmtId="0" fontId="16" fillId="0" borderId="19" xfId="10" applyNumberFormat="1" applyFont="1" applyFill="1" applyBorder="1" applyAlignment="1" applyProtection="1">
      <alignment horizontal="center" vertical="center" wrapText="1"/>
    </xf>
    <xf numFmtId="0" fontId="16" fillId="0" borderId="33" xfId="10" applyNumberFormat="1" applyFont="1" applyFill="1" applyBorder="1" applyAlignment="1" applyProtection="1">
      <alignment horizontal="center" vertical="center" wrapText="1"/>
    </xf>
    <xf numFmtId="0" fontId="16" fillId="0" borderId="9" xfId="10" applyNumberFormat="1" applyFont="1" applyFill="1" applyBorder="1" applyAlignment="1" applyProtection="1">
      <alignment horizontal="center"/>
      <protection locked="0"/>
    </xf>
    <xf numFmtId="0" fontId="16" fillId="0" borderId="28" xfId="10" applyNumberFormat="1" applyFont="1" applyFill="1" applyBorder="1" applyAlignment="1" applyProtection="1">
      <alignment horizontal="center"/>
      <protection locked="0"/>
    </xf>
    <xf numFmtId="0" fontId="4" fillId="0" borderId="32" xfId="10" applyNumberFormat="1" applyFont="1" applyFill="1" applyBorder="1" applyAlignment="1" applyProtection="1">
      <alignment horizontal="center" vertical="center" wrapText="1"/>
    </xf>
    <xf numFmtId="0" fontId="4" fillId="0" borderId="36" xfId="10" applyNumberFormat="1" applyFont="1" applyFill="1" applyBorder="1" applyAlignment="1" applyProtection="1">
      <alignment horizontal="center" vertical="center" wrapText="1"/>
    </xf>
    <xf numFmtId="0" fontId="4" fillId="0" borderId="86" xfId="10" applyNumberFormat="1" applyFont="1" applyFill="1" applyBorder="1" applyAlignment="1" applyProtection="1">
      <alignment horizontal="center" vertical="center" wrapText="1"/>
    </xf>
    <xf numFmtId="0" fontId="4" fillId="0" borderId="41" xfId="10" applyNumberFormat="1" applyFont="1" applyFill="1" applyBorder="1" applyAlignment="1" applyProtection="1">
      <alignment horizontal="center" vertical="center" wrapText="1"/>
    </xf>
    <xf numFmtId="0" fontId="4" fillId="15" borderId="32" xfId="10" applyNumberFormat="1" applyFont="1" applyFill="1" applyBorder="1" applyAlignment="1" applyProtection="1">
      <alignment horizontal="center" vertical="center" textRotation="90" wrapText="1"/>
    </xf>
    <xf numFmtId="0" fontId="4" fillId="15" borderId="86" xfId="10" applyNumberFormat="1" applyFont="1" applyFill="1" applyBorder="1" applyAlignment="1" applyProtection="1">
      <alignment horizontal="center" vertical="center" textRotation="90" wrapText="1"/>
    </xf>
    <xf numFmtId="0" fontId="4" fillId="0" borderId="20" xfId="10" applyNumberFormat="1" applyFont="1" applyFill="1" applyBorder="1" applyAlignment="1" applyProtection="1">
      <alignment horizontal="center" vertical="center" wrapText="1"/>
    </xf>
    <xf numFmtId="0" fontId="4" fillId="0" borderId="19" xfId="10" applyNumberFormat="1" applyFont="1" applyFill="1" applyBorder="1" applyAlignment="1" applyProtection="1">
      <alignment horizontal="center" vertical="center" wrapText="1"/>
    </xf>
    <xf numFmtId="0" fontId="4" fillId="0" borderId="74" xfId="10" applyNumberFormat="1" applyFont="1" applyFill="1" applyBorder="1" applyAlignment="1" applyProtection="1">
      <alignment horizontal="center" vertical="center" textRotation="90" wrapText="1"/>
    </xf>
    <xf numFmtId="0" fontId="4" fillId="0" borderId="79" xfId="10" applyNumberFormat="1" applyFont="1" applyFill="1" applyBorder="1" applyAlignment="1" applyProtection="1">
      <alignment horizontal="center" vertical="center" textRotation="90" wrapText="1"/>
    </xf>
    <xf numFmtId="0" fontId="4" fillId="0" borderId="59" xfId="10" applyNumberFormat="1" applyFont="1" applyFill="1" applyBorder="1" applyAlignment="1" applyProtection="1">
      <alignment horizontal="center" vertical="center" wrapText="1"/>
    </xf>
    <xf numFmtId="0" fontId="4" fillId="0" borderId="38" xfId="10" applyNumberFormat="1" applyFont="1" applyFill="1" applyBorder="1" applyAlignment="1" applyProtection="1">
      <alignment horizontal="center" vertical="center" wrapText="1"/>
    </xf>
    <xf numFmtId="0" fontId="16" fillId="0" borderId="68" xfId="10" applyNumberFormat="1" applyFont="1" applyFill="1" applyBorder="1" applyAlignment="1" applyProtection="1">
      <alignment horizontal="center" vertical="center" wrapText="1"/>
    </xf>
    <xf numFmtId="0" fontId="16" fillId="0" borderId="37" xfId="10" applyNumberFormat="1" applyFont="1" applyFill="1" applyBorder="1" applyAlignment="1" applyProtection="1">
      <alignment horizontal="center" vertical="center" wrapText="1"/>
    </xf>
    <xf numFmtId="0" fontId="16" fillId="15" borderId="2" xfId="10" applyNumberFormat="1" applyFont="1" applyFill="1" applyBorder="1" applyAlignment="1" applyProtection="1">
      <alignment horizontal="center" vertical="center" textRotation="90" wrapText="1"/>
    </xf>
    <xf numFmtId="0" fontId="16" fillId="15" borderId="44" xfId="10" applyNumberFormat="1" applyFont="1" applyFill="1" applyBorder="1" applyAlignment="1" applyProtection="1">
      <alignment horizontal="center" vertical="center" textRotation="90" wrapText="1"/>
    </xf>
    <xf numFmtId="0" fontId="20" fillId="0" borderId="0" xfId="0" applyNumberFormat="1" applyFont="1" applyBorder="1" applyAlignment="1" applyProtection="1">
      <alignment horizontal="center"/>
      <protection locked="0"/>
    </xf>
    <xf numFmtId="0" fontId="7" fillId="0" borderId="20" xfId="0" applyNumberFormat="1" applyFont="1" applyBorder="1" applyAlignment="1" applyProtection="1">
      <alignment horizontal="center" vertical="center" textRotation="90" wrapText="1"/>
    </xf>
    <xf numFmtId="0" fontId="7" fillId="0" borderId="18" xfId="0" applyNumberFormat="1" applyFont="1" applyBorder="1" applyAlignment="1" applyProtection="1">
      <alignment horizontal="center" vertical="center" textRotation="90" wrapText="1"/>
    </xf>
    <xf numFmtId="0" fontId="20" fillId="0" borderId="0" xfId="0" applyFont="1" applyAlignment="1" applyProtection="1">
      <alignment horizontal="center"/>
      <protection locked="0"/>
    </xf>
    <xf numFmtId="0" fontId="7" fillId="0" borderId="44" xfId="0" applyNumberFormat="1" applyFont="1" applyBorder="1" applyAlignment="1" applyProtection="1">
      <alignment horizontal="center" vertical="center" textRotation="90" wrapText="1"/>
    </xf>
    <xf numFmtId="0" fontId="16" fillId="15" borderId="15" xfId="0" applyNumberFormat="1" applyFont="1" applyFill="1" applyBorder="1" applyAlignment="1" applyProtection="1">
      <alignment horizontal="center" vertical="center" textRotation="90" wrapText="1"/>
    </xf>
    <xf numFmtId="0" fontId="16" fillId="15" borderId="23" xfId="0" applyNumberFormat="1" applyFont="1" applyFill="1" applyBorder="1" applyAlignment="1" applyProtection="1">
      <alignment horizontal="center" vertical="center" textRotation="90" wrapText="1"/>
    </xf>
    <xf numFmtId="0" fontId="7" fillId="0" borderId="72" xfId="0" applyNumberFormat="1" applyFont="1" applyBorder="1" applyAlignment="1" applyProtection="1">
      <alignment horizontal="center" vertical="center" wrapText="1"/>
    </xf>
    <xf numFmtId="0" fontId="7" fillId="0" borderId="78" xfId="0" applyNumberFormat="1" applyFont="1" applyBorder="1" applyAlignment="1" applyProtection="1">
      <alignment horizontal="center" vertical="center" wrapText="1"/>
    </xf>
    <xf numFmtId="0" fontId="7" fillId="0" borderId="33" xfId="0" applyNumberFormat="1" applyFont="1" applyBorder="1" applyAlignment="1" applyProtection="1">
      <alignment horizontal="center" vertical="center" textRotation="90" wrapText="1"/>
    </xf>
    <xf numFmtId="0" fontId="7" fillId="0" borderId="34" xfId="0" applyNumberFormat="1" applyFont="1" applyBorder="1" applyAlignment="1" applyProtection="1">
      <alignment horizontal="center" vertical="center" textRotation="90" wrapText="1"/>
    </xf>
    <xf numFmtId="0" fontId="7" fillId="0" borderId="45" xfId="0" applyNumberFormat="1" applyFont="1" applyBorder="1" applyAlignment="1" applyProtection="1">
      <alignment horizontal="center" vertical="center" textRotation="90" wrapText="1"/>
    </xf>
    <xf numFmtId="0" fontId="7" fillId="0" borderId="14" xfId="0" applyNumberFormat="1" applyFont="1" applyBorder="1" applyAlignment="1" applyProtection="1">
      <alignment horizontal="center" vertical="center" textRotation="90" wrapText="1"/>
    </xf>
    <xf numFmtId="0" fontId="7" fillId="0" borderId="15" xfId="0" applyNumberFormat="1" applyFont="1" applyBorder="1" applyAlignment="1" applyProtection="1">
      <alignment horizontal="center" vertical="center" textRotation="90" wrapText="1"/>
    </xf>
    <xf numFmtId="0" fontId="7" fillId="0" borderId="23" xfId="0" applyNumberFormat="1" applyFont="1" applyBorder="1" applyAlignment="1" applyProtection="1">
      <alignment horizontal="center" vertical="center" textRotation="90" wrapText="1"/>
    </xf>
    <xf numFmtId="0" fontId="7" fillId="0" borderId="33" xfId="0" applyNumberFormat="1" applyFont="1" applyBorder="1" applyAlignment="1" applyProtection="1">
      <alignment horizontal="center" vertical="center" wrapText="1"/>
    </xf>
    <xf numFmtId="0" fontId="7" fillId="0" borderId="68" xfId="0" applyNumberFormat="1" applyFont="1" applyBorder="1" applyAlignment="1" applyProtection="1">
      <alignment horizontal="center" vertical="center" wrapText="1"/>
    </xf>
    <xf numFmtId="0" fontId="7" fillId="0" borderId="37" xfId="0" applyNumberFormat="1" applyFont="1" applyBorder="1" applyAlignment="1" applyProtection="1">
      <alignment horizontal="center" vertical="center" wrapText="1"/>
    </xf>
    <xf numFmtId="0" fontId="16" fillId="15" borderId="33" xfId="0" applyNumberFormat="1" applyFont="1" applyFill="1" applyBorder="1" applyAlignment="1" applyProtection="1">
      <alignment horizontal="center" vertical="center" textRotation="90" wrapText="1"/>
    </xf>
    <xf numFmtId="0" fontId="16" fillId="15" borderId="34" xfId="0" applyNumberFormat="1" applyFont="1" applyFill="1" applyBorder="1" applyAlignment="1" applyProtection="1">
      <alignment horizontal="center" vertical="center" textRotation="90" wrapText="1"/>
    </xf>
    <xf numFmtId="0" fontId="16" fillId="15" borderId="45" xfId="0" applyNumberFormat="1" applyFont="1" applyFill="1" applyBorder="1" applyAlignment="1" applyProtection="1">
      <alignment horizontal="center" vertical="center" textRotation="90" wrapText="1"/>
    </xf>
    <xf numFmtId="0" fontId="7" fillId="15" borderId="2" xfId="0" applyNumberFormat="1" applyFont="1" applyFill="1" applyBorder="1" applyAlignment="1" applyProtection="1">
      <alignment horizontal="center" vertical="center" textRotation="90" wrapText="1"/>
    </xf>
    <xf numFmtId="0" fontId="7" fillId="15" borderId="44" xfId="0" applyNumberFormat="1" applyFont="1" applyFill="1" applyBorder="1" applyAlignment="1" applyProtection="1">
      <alignment horizontal="center" vertical="center" textRotation="90" wrapText="1"/>
    </xf>
    <xf numFmtId="0" fontId="7" fillId="0" borderId="14" xfId="0" applyNumberFormat="1" applyFont="1" applyBorder="1" applyAlignment="1" applyProtection="1">
      <alignment horizontal="center" vertical="center" wrapText="1"/>
    </xf>
    <xf numFmtId="0" fontId="7" fillId="0" borderId="19" xfId="0" applyNumberFormat="1" applyFont="1" applyBorder="1" applyAlignment="1" applyProtection="1">
      <alignment horizontal="center" vertical="center" wrapText="1"/>
    </xf>
    <xf numFmtId="0" fontId="7" fillId="0" borderId="81" xfId="0" applyNumberFormat="1" applyFont="1" applyBorder="1" applyAlignment="1" applyProtection="1">
      <alignment horizontal="center" vertical="center" wrapText="1"/>
    </xf>
    <xf numFmtId="0" fontId="16" fillId="0" borderId="0" xfId="0" applyNumberFormat="1" applyFont="1" applyBorder="1" applyAlignment="1" applyProtection="1">
      <alignment horizontal="left"/>
      <protection locked="0"/>
    </xf>
    <xf numFmtId="0" fontId="16" fillId="0" borderId="0" xfId="0" applyNumberFormat="1" applyFont="1" applyFill="1" applyAlignment="1" applyProtection="1">
      <alignment horizontal="left"/>
      <protection locked="0"/>
    </xf>
    <xf numFmtId="0" fontId="7" fillId="0" borderId="2" xfId="0" applyNumberFormat="1" applyFont="1" applyBorder="1" applyAlignment="1" applyProtection="1">
      <alignment horizontal="center" vertical="center" textRotation="90" wrapText="1"/>
    </xf>
    <xf numFmtId="0" fontId="0" fillId="0" borderId="0" xfId="0" applyBorder="1" applyAlignment="1" applyProtection="1">
      <alignment horizontal="center" vertical="center" wrapText="1"/>
    </xf>
    <xf numFmtId="0" fontId="16" fillId="15" borderId="21" xfId="0" applyNumberFormat="1" applyFont="1" applyFill="1" applyBorder="1" applyAlignment="1" applyProtection="1">
      <alignment horizontal="center" vertical="center" textRotation="90" wrapText="1"/>
    </xf>
    <xf numFmtId="0" fontId="16" fillId="15" borderId="22" xfId="0" applyNumberFormat="1" applyFont="1" applyFill="1" applyBorder="1" applyAlignment="1" applyProtection="1">
      <alignment horizontal="center" vertical="center" textRotation="90" wrapText="1"/>
    </xf>
    <xf numFmtId="0" fontId="16" fillId="15" borderId="29" xfId="0" applyNumberFormat="1" applyFont="1" applyFill="1" applyBorder="1" applyAlignment="1" applyProtection="1">
      <alignment horizontal="center" vertical="center" textRotation="90" wrapText="1"/>
    </xf>
    <xf numFmtId="0" fontId="31" fillId="11" borderId="0" xfId="7" applyFont="1" applyFill="1" applyAlignment="1" applyProtection="1">
      <alignment horizontal="center" vertical="center"/>
      <protection locked="0"/>
    </xf>
    <xf numFmtId="0" fontId="7" fillId="0" borderId="0" xfId="0" applyNumberFormat="1" applyFont="1" applyFill="1" applyBorder="1" applyAlignment="1" applyProtection="1">
      <alignment horizontal="left"/>
    </xf>
    <xf numFmtId="0" fontId="0" fillId="0" borderId="20" xfId="0"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7" fillId="0" borderId="16" xfId="0" applyNumberFormat="1" applyFont="1" applyBorder="1" applyAlignment="1" applyProtection="1">
      <alignment horizontal="center" vertical="center" textRotation="90" wrapText="1"/>
    </xf>
    <xf numFmtId="0" fontId="7" fillId="0" borderId="17" xfId="0" applyNumberFormat="1" applyFont="1" applyBorder="1" applyAlignment="1" applyProtection="1">
      <alignment horizontal="center" vertical="center" textRotation="90" wrapText="1"/>
    </xf>
    <xf numFmtId="0" fontId="7" fillId="0" borderId="27" xfId="0" applyNumberFormat="1" applyFont="1" applyBorder="1" applyAlignment="1" applyProtection="1">
      <alignment horizontal="center" vertical="center" textRotation="90" wrapText="1"/>
    </xf>
    <xf numFmtId="0" fontId="7" fillId="0" borderId="20" xfId="0" applyNumberFormat="1" applyFont="1" applyBorder="1" applyAlignment="1" applyProtection="1">
      <alignment horizontal="center" vertical="center" wrapText="1"/>
    </xf>
    <xf numFmtId="0" fontId="4" fillId="0" borderId="49" xfId="0" applyNumberFormat="1" applyFont="1" applyBorder="1" applyAlignment="1" applyProtection="1">
      <alignment horizontal="center" vertical="center" textRotation="90" wrapText="1"/>
    </xf>
    <xf numFmtId="0" fontId="7" fillId="0" borderId="49" xfId="0" applyNumberFormat="1" applyFont="1" applyBorder="1" applyAlignment="1" applyProtection="1">
      <alignment horizontal="center" vertical="center" textRotation="90" wrapText="1"/>
    </xf>
    <xf numFmtId="0" fontId="7" fillId="0" borderId="55" xfId="0" applyNumberFormat="1" applyFont="1" applyBorder="1" applyAlignment="1" applyProtection="1">
      <alignment horizontal="center" vertical="center" textRotation="90" wrapText="1"/>
    </xf>
    <xf numFmtId="0" fontId="0" fillId="0" borderId="6"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16" fillId="0" borderId="28"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6" xfId="0" applyFont="1" applyBorder="1" applyAlignment="1">
      <alignment horizontal="center" vertical="center" textRotation="90" wrapText="1"/>
    </xf>
    <xf numFmtId="0" fontId="16" fillId="0" borderId="3" xfId="0" applyFont="1" applyBorder="1" applyAlignment="1">
      <alignment horizontal="center" vertical="center" textRotation="90" wrapText="1"/>
    </xf>
    <xf numFmtId="0" fontId="16" fillId="0" borderId="26" xfId="0" applyFont="1" applyBorder="1" applyAlignment="1">
      <alignment horizontal="center" vertical="center" textRotation="90" wrapText="1"/>
    </xf>
    <xf numFmtId="0" fontId="7" fillId="0" borderId="14"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81"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49"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28"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82" xfId="0" applyFont="1" applyBorder="1" applyAlignment="1" applyProtection="1">
      <alignment horizontal="center" vertical="center" wrapText="1"/>
    </xf>
    <xf numFmtId="0" fontId="7" fillId="0" borderId="58" xfId="0" applyFont="1" applyBorder="1" applyAlignment="1" applyProtection="1">
      <alignment horizontal="center" vertical="center" wrapText="1"/>
    </xf>
    <xf numFmtId="0" fontId="7" fillId="0" borderId="30" xfId="0" applyFont="1" applyBorder="1" applyAlignment="1" applyProtection="1">
      <alignment horizontal="center" vertical="center" wrapText="1"/>
    </xf>
    <xf numFmtId="0" fontId="7" fillId="5" borderId="15" xfId="0" applyFont="1" applyFill="1" applyBorder="1" applyAlignment="1" applyProtection="1">
      <alignment horizontal="center" vertical="center" textRotation="90" wrapText="1"/>
    </xf>
    <xf numFmtId="0" fontId="7" fillId="5" borderId="20" xfId="0" applyFont="1" applyFill="1" applyBorder="1" applyAlignment="1" applyProtection="1">
      <alignment horizontal="center" vertical="center" wrapText="1"/>
    </xf>
    <xf numFmtId="0" fontId="7" fillId="5" borderId="49" xfId="0" applyFont="1" applyFill="1" applyBorder="1" applyAlignment="1" applyProtection="1">
      <alignment horizontal="center" vertical="center" wrapText="1"/>
    </xf>
    <xf numFmtId="0" fontId="31" fillId="11" borderId="0" xfId="7" applyFont="1" applyFill="1" applyBorder="1" applyAlignment="1" applyProtection="1">
      <alignment horizontal="center" vertical="center"/>
    </xf>
    <xf numFmtId="0" fontId="16" fillId="0" borderId="9" xfId="0" applyFont="1" applyBorder="1" applyAlignment="1" applyProtection="1">
      <alignment horizontal="center" vertical="center" wrapText="1"/>
    </xf>
    <xf numFmtId="0" fontId="16" fillId="0" borderId="28"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82" xfId="0" applyFont="1" applyBorder="1" applyAlignment="1" applyProtection="1">
      <alignment horizontal="center" vertical="center" wrapText="1"/>
    </xf>
    <xf numFmtId="0" fontId="16" fillId="0" borderId="58" xfId="0" applyFont="1" applyBorder="1" applyAlignment="1" applyProtection="1">
      <alignment horizontal="center" vertical="center" wrapText="1"/>
    </xf>
    <xf numFmtId="0" fontId="16" fillId="0" borderId="30"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81" xfId="0" applyFont="1" applyBorder="1" applyAlignment="1" applyProtection="1">
      <alignment horizontal="center" vertical="center" wrapText="1"/>
    </xf>
    <xf numFmtId="0" fontId="16" fillId="0" borderId="15" xfId="0" applyFont="1" applyBorder="1" applyAlignment="1" applyProtection="1">
      <alignment horizontal="center" vertical="center" wrapText="1"/>
    </xf>
    <xf numFmtId="0" fontId="16" fillId="0" borderId="20" xfId="0" applyFont="1" applyBorder="1" applyAlignment="1" applyProtection="1">
      <alignment horizontal="center" vertical="center" wrapText="1"/>
    </xf>
    <xf numFmtId="0" fontId="16" fillId="0" borderId="49" xfId="0" applyFont="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0" fillId="0" borderId="14" xfId="0" applyBorder="1" applyAlignment="1">
      <alignment horizontal="center"/>
    </xf>
    <xf numFmtId="0" fontId="0" fillId="0" borderId="19" xfId="0" applyBorder="1" applyAlignment="1">
      <alignment horizontal="center"/>
    </xf>
    <xf numFmtId="0" fontId="0" fillId="0" borderId="81" xfId="0" applyBorder="1" applyAlignment="1">
      <alignment horizontal="center"/>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82"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67" xfId="0" applyFont="1" applyBorder="1" applyAlignment="1">
      <alignment horizontal="center"/>
    </xf>
    <xf numFmtId="0" fontId="16" fillId="0" borderId="59" xfId="0" applyFont="1" applyBorder="1" applyAlignment="1">
      <alignment horizontal="center"/>
    </xf>
    <xf numFmtId="0" fontId="16" fillId="0" borderId="22" xfId="0" applyFont="1" applyBorder="1" applyAlignment="1">
      <alignment horizontal="center"/>
    </xf>
    <xf numFmtId="0" fontId="16" fillId="0" borderId="38" xfId="0" applyFont="1" applyBorder="1" applyAlignment="1">
      <alignment horizontal="center"/>
    </xf>
    <xf numFmtId="0" fontId="16" fillId="0" borderId="20" xfId="0" applyFont="1" applyBorder="1" applyAlignment="1">
      <alignment horizontal="center"/>
    </xf>
    <xf numFmtId="0" fontId="16" fillId="0" borderId="34" xfId="0" applyFont="1" applyBorder="1" applyAlignment="1">
      <alignment horizontal="center"/>
    </xf>
    <xf numFmtId="0" fontId="16" fillId="0" borderId="49" xfId="0" applyFont="1" applyBorder="1" applyAlignment="1">
      <alignment horizontal="center"/>
    </xf>
    <xf numFmtId="0" fontId="32" fillId="11" borderId="0" xfId="7" applyFont="1" applyFill="1" applyBorder="1" applyAlignment="1" applyProtection="1">
      <alignment horizontal="center" vertical="center" wrapText="1"/>
    </xf>
    <xf numFmtId="0" fontId="16" fillId="7" borderId="80" xfId="0" applyFont="1" applyFill="1" applyBorder="1" applyAlignment="1">
      <alignment horizontal="center" vertical="center"/>
    </xf>
    <xf numFmtId="0" fontId="16" fillId="7" borderId="77" xfId="0" applyFont="1" applyFill="1" applyBorder="1" applyAlignment="1">
      <alignment horizontal="center" vertical="center"/>
    </xf>
    <xf numFmtId="0" fontId="16" fillId="7" borderId="53" xfId="0" applyFont="1" applyFill="1" applyBorder="1" applyAlignment="1">
      <alignment horizontal="center" vertical="center"/>
    </xf>
    <xf numFmtId="0" fontId="16" fillId="8" borderId="50" xfId="0" applyFont="1" applyFill="1" applyBorder="1" applyAlignment="1">
      <alignment horizontal="center" vertical="center"/>
    </xf>
    <xf numFmtId="0" fontId="16" fillId="8" borderId="51" xfId="0" applyFont="1" applyFill="1" applyBorder="1" applyAlignment="1">
      <alignment horizontal="center" vertical="center"/>
    </xf>
    <xf numFmtId="0" fontId="16" fillId="8" borderId="54" xfId="0" applyFont="1" applyFill="1" applyBorder="1" applyAlignment="1">
      <alignment horizontal="center" vertical="center"/>
    </xf>
    <xf numFmtId="0" fontId="16" fillId="8" borderId="52" xfId="0" applyFont="1" applyFill="1" applyBorder="1" applyAlignment="1">
      <alignment horizontal="center" vertical="center"/>
    </xf>
    <xf numFmtId="0" fontId="16" fillId="0" borderId="66"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56" xfId="0" applyFont="1" applyBorder="1" applyAlignment="1">
      <alignment horizontal="center" vertical="center" wrapText="1"/>
    </xf>
    <xf numFmtId="0" fontId="8" fillId="0" borderId="0" xfId="0" applyFont="1" applyAlignment="1">
      <alignment horizontal="left" vertical="center"/>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20" fillId="0" borderId="6"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26" xfId="0" applyFont="1" applyBorder="1" applyAlignment="1">
      <alignment horizontal="center" vertical="center" wrapText="1"/>
    </xf>
    <xf numFmtId="0" fontId="29" fillId="18" borderId="0" xfId="0" applyFont="1" applyFill="1" applyAlignment="1">
      <alignment horizontal="left" vertical="top"/>
    </xf>
    <xf numFmtId="0" fontId="8" fillId="0" borderId="0" xfId="0" applyFont="1" applyAlignment="1">
      <alignment horizontal="left" vertical="center" wrapText="1"/>
    </xf>
    <xf numFmtId="0" fontId="29" fillId="6" borderId="0" xfId="0" applyFont="1" applyFill="1" applyAlignment="1">
      <alignment horizontal="left" vertical="top" wrapText="1"/>
    </xf>
    <xf numFmtId="0" fontId="16" fillId="0" borderId="12"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57" xfId="0" applyFont="1" applyBorder="1" applyAlignment="1" applyProtection="1">
      <alignment horizontal="center" vertical="center" wrapText="1"/>
    </xf>
    <xf numFmtId="0" fontId="0" fillId="0" borderId="26" xfId="0" applyBorder="1" applyAlignment="1">
      <alignment horizontal="center"/>
    </xf>
    <xf numFmtId="0" fontId="20" fillId="0" borderId="10"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30" xfId="0" applyFont="1" applyBorder="1" applyAlignment="1">
      <alignment horizontal="center" vertical="center" wrapText="1"/>
    </xf>
    <xf numFmtId="0" fontId="7" fillId="5" borderId="20" xfId="0" applyFont="1" applyFill="1" applyBorder="1" applyAlignment="1" applyProtection="1">
      <alignment horizontal="center" vertical="center" textRotation="90" wrapText="1"/>
    </xf>
    <xf numFmtId="0" fontId="7" fillId="0" borderId="20" xfId="0" applyFont="1" applyFill="1" applyBorder="1" applyAlignment="1" applyProtection="1">
      <alignment horizontal="center" vertical="center" wrapText="1"/>
    </xf>
    <xf numFmtId="0" fontId="7" fillId="0" borderId="49" xfId="0"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0" fontId="16" fillId="0" borderId="14"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81"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49" xfId="0" applyFont="1" applyBorder="1" applyAlignment="1">
      <alignment horizontal="center" vertical="center" wrapText="1"/>
    </xf>
    <xf numFmtId="0" fontId="7" fillId="0" borderId="15" xfId="0" applyFont="1" applyFill="1" applyBorder="1" applyAlignment="1" applyProtection="1">
      <alignment horizontal="center" vertical="center" textRotation="90" wrapText="1"/>
    </xf>
    <xf numFmtId="0" fontId="55" fillId="0" borderId="0" xfId="15" applyFont="1" applyAlignment="1">
      <alignment horizontal="left" vertical="top" wrapText="1" indent="1"/>
    </xf>
    <xf numFmtId="0" fontId="55" fillId="0" borderId="0" xfId="15" applyFont="1" applyAlignment="1">
      <alignment horizontal="left" vertical="top" wrapText="1"/>
    </xf>
    <xf numFmtId="0" fontId="32" fillId="11" borderId="0" xfId="7" applyFont="1" applyFill="1" applyAlignment="1" applyProtection="1">
      <alignment horizontal="center" vertical="center" wrapText="1"/>
    </xf>
    <xf numFmtId="0" fontId="16" fillId="0" borderId="0" xfId="0" applyFont="1" applyAlignment="1">
      <alignment horizontal="center" vertical="center" wrapText="1"/>
    </xf>
    <xf numFmtId="0" fontId="0" fillId="0" borderId="26" xfId="0" applyBorder="1" applyAlignment="1">
      <alignment horizontal="center" vertical="center" wrapText="1"/>
    </xf>
    <xf numFmtId="0" fontId="20" fillId="0" borderId="81" xfId="0" applyFont="1" applyBorder="1" applyAlignment="1">
      <alignment horizontal="center" vertical="center" wrapText="1"/>
    </xf>
    <xf numFmtId="0" fontId="20" fillId="0" borderId="49" xfId="0" applyFont="1" applyBorder="1" applyAlignment="1">
      <alignment horizontal="center" vertical="center" wrapText="1"/>
    </xf>
    <xf numFmtId="0" fontId="55" fillId="0" borderId="0" xfId="15" applyFont="1" applyAlignment="1">
      <alignment horizontal="left" vertical="center" wrapText="1" indent="1"/>
    </xf>
    <xf numFmtId="0" fontId="55" fillId="0" borderId="0" xfId="15" applyFont="1" applyAlignment="1">
      <alignment horizontal="left" vertical="center" indent="1"/>
    </xf>
    <xf numFmtId="0" fontId="55" fillId="0" borderId="0" xfId="15" applyFont="1" applyAlignment="1">
      <alignment horizontal="left" vertical="center" wrapText="1"/>
    </xf>
    <xf numFmtId="0" fontId="55" fillId="0" borderId="0" xfId="15" applyFont="1" applyAlignment="1">
      <alignment horizontal="left" vertical="center"/>
    </xf>
    <xf numFmtId="0" fontId="7" fillId="0" borderId="6" xfId="5" applyFont="1" applyBorder="1" applyAlignment="1">
      <alignment horizontal="center" vertical="center" wrapText="1"/>
    </xf>
    <xf numFmtId="0" fontId="7" fillId="0" borderId="3" xfId="5" applyBorder="1" applyAlignment="1">
      <alignment horizontal="center" vertical="center" wrapText="1"/>
    </xf>
    <xf numFmtId="0" fontId="20" fillId="0" borderId="68" xfId="5" applyFont="1" applyBorder="1" applyAlignment="1">
      <alignment horizontal="center" vertical="center" wrapText="1"/>
    </xf>
    <xf numFmtId="0" fontId="20" fillId="0" borderId="59" xfId="5" applyFont="1" applyBorder="1" applyAlignment="1">
      <alignment horizontal="center" vertical="center" wrapText="1"/>
    </xf>
    <xf numFmtId="0" fontId="20" fillId="0" borderId="83" xfId="5" applyFont="1" applyBorder="1" applyAlignment="1">
      <alignment horizontal="center" vertical="center" wrapText="1"/>
    </xf>
    <xf numFmtId="0" fontId="16" fillId="0" borderId="14" xfId="5" applyFont="1" applyBorder="1" applyAlignment="1">
      <alignment horizontal="center" vertical="center" wrapText="1"/>
    </xf>
    <xf numFmtId="0" fontId="16" fillId="0" borderId="19" xfId="5" applyFont="1" applyBorder="1" applyAlignment="1">
      <alignment horizontal="center" vertical="center" wrapText="1"/>
    </xf>
    <xf numFmtId="0" fontId="19" fillId="0" borderId="0" xfId="5" applyFont="1" applyFill="1" applyBorder="1" applyAlignment="1" applyProtection="1">
      <alignment horizontal="center" vertical="center" wrapText="1"/>
    </xf>
    <xf numFmtId="0" fontId="16" fillId="0" borderId="81" xfId="5" applyFont="1" applyBorder="1" applyAlignment="1">
      <alignment horizontal="center" vertical="center" wrapText="1"/>
    </xf>
    <xf numFmtId="0" fontId="16" fillId="0" borderId="15" xfId="5" applyFont="1" applyBorder="1" applyAlignment="1">
      <alignment horizontal="center"/>
    </xf>
    <xf numFmtId="0" fontId="16" fillId="0" borderId="20" xfId="5" applyFont="1" applyBorder="1" applyAlignment="1">
      <alignment horizontal="center"/>
    </xf>
    <xf numFmtId="0" fontId="16" fillId="0" borderId="49" xfId="5" applyFont="1" applyBorder="1" applyAlignment="1">
      <alignment horizontal="center"/>
    </xf>
    <xf numFmtId="0" fontId="16" fillId="0" borderId="0" xfId="5" applyFont="1" applyAlignment="1">
      <alignment horizontal="center" vertical="center" wrapText="1"/>
    </xf>
  </cellXfs>
  <cellStyles count="18">
    <cellStyle name="Hyperlink 2" xfId="1"/>
    <cellStyle name="Normal 2" xfId="2"/>
    <cellStyle name="Normal 2 2" xfId="11"/>
    <cellStyle name="Normal 3" xfId="3"/>
    <cellStyle name="Normal 4" xfId="8"/>
    <cellStyle name="Normal 4 2" xfId="17"/>
    <cellStyle name="Normal 5" xfId="15"/>
    <cellStyle name="Normal_Sheet1" xfId="4"/>
    <cellStyle name="Normal_Sheet1 2 2" xfId="16"/>
    <cellStyle name="Normal_Sheet1 3" xfId="10"/>
    <cellStyle name="Percent 2" xfId="12"/>
    <cellStyle name="Percent 3" xfId="9"/>
    <cellStyle name="Нормален" xfId="0" builtinId="0"/>
    <cellStyle name="Нормален 2" xfId="5"/>
    <cellStyle name="Нормален 2 2" xfId="13"/>
    <cellStyle name="Процент" xfId="6" builtinId="5"/>
    <cellStyle name="Хипервръзка" xfId="7" builtinId="8"/>
    <cellStyle name="Хипервръзка 2" xfId="14"/>
  </cellStyles>
  <dxfs count="10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706211</xdr:colOff>
      <xdr:row>42</xdr:row>
      <xdr:rowOff>108858</xdr:rowOff>
    </xdr:from>
    <xdr:to>
      <xdr:col>1</xdr:col>
      <xdr:colOff>1921329</xdr:colOff>
      <xdr:row>48</xdr:row>
      <xdr:rowOff>2722</xdr:rowOff>
    </xdr:to>
    <xdr:pic>
      <xdr:nvPicPr>
        <xdr:cNvPr id="3515"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3604" y="7701644"/>
          <a:ext cx="1215118" cy="1036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49</xdr:row>
      <xdr:rowOff>123825</xdr:rowOff>
    </xdr:from>
    <xdr:to>
      <xdr:col>1</xdr:col>
      <xdr:colOff>895350</xdr:colOff>
      <xdr:row>55</xdr:row>
      <xdr:rowOff>104775</xdr:rowOff>
    </xdr:to>
    <xdr:pic>
      <xdr:nvPicPr>
        <xdr:cNvPr id="1209"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5943600"/>
          <a:ext cx="12192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600075</xdr:colOff>
      <xdr:row>51</xdr:row>
      <xdr:rowOff>142875</xdr:rowOff>
    </xdr:from>
    <xdr:to>
      <xdr:col>1</xdr:col>
      <xdr:colOff>1809750</xdr:colOff>
      <xdr:row>59</xdr:row>
      <xdr:rowOff>76200</xdr:rowOff>
    </xdr:to>
    <xdr:pic>
      <xdr:nvPicPr>
        <xdr:cNvPr id="10242" name="Picture 1"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 y="7115175"/>
          <a:ext cx="120967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tatistika@vss.justice.b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9"/>
  <sheetViews>
    <sheetView topLeftCell="A13" zoomScaleNormal="100" workbookViewId="0"/>
  </sheetViews>
  <sheetFormatPr defaultColWidth="9.109375" defaultRowHeight="15" x14ac:dyDescent="0.25"/>
  <cols>
    <col min="1" max="8" width="9.109375" style="350"/>
    <col min="9" max="9" width="17.33203125" style="350" customWidth="1"/>
    <col min="10" max="10" width="29.44140625" style="350" customWidth="1"/>
    <col min="11" max="11" width="22.33203125" style="350" customWidth="1"/>
    <col min="12" max="16384" width="9.109375" style="350"/>
  </cols>
  <sheetData>
    <row r="2" spans="1:11" s="346" customFormat="1" ht="15.6" x14ac:dyDescent="0.25">
      <c r="A2" s="585" t="s">
        <v>234</v>
      </c>
      <c r="B2" s="585"/>
      <c r="C2" s="585"/>
      <c r="D2" s="585"/>
      <c r="E2" s="585"/>
      <c r="F2" s="585"/>
      <c r="G2" s="585"/>
      <c r="H2" s="585"/>
      <c r="I2" s="585"/>
      <c r="J2" s="585"/>
      <c r="K2" s="345"/>
    </row>
    <row r="3" spans="1:11" s="348" customFormat="1" ht="15.6" x14ac:dyDescent="0.25">
      <c r="A3" s="585" t="s">
        <v>235</v>
      </c>
      <c r="B3" s="585"/>
      <c r="C3" s="585"/>
      <c r="D3" s="585"/>
      <c r="E3" s="585"/>
      <c r="F3" s="585"/>
      <c r="G3" s="585"/>
      <c r="H3" s="585"/>
      <c r="I3" s="585"/>
      <c r="J3" s="585"/>
      <c r="K3" s="347"/>
    </row>
    <row r="4" spans="1:11" s="348" customFormat="1" ht="15.6" x14ac:dyDescent="0.25">
      <c r="A4" s="585" t="s">
        <v>236</v>
      </c>
      <c r="B4" s="585"/>
      <c r="C4" s="585"/>
      <c r="D4" s="585"/>
      <c r="E4" s="585"/>
      <c r="F4" s="585"/>
      <c r="G4" s="585"/>
      <c r="H4" s="585"/>
      <c r="I4" s="585"/>
      <c r="J4" s="585"/>
      <c r="K4" s="347"/>
    </row>
    <row r="5" spans="1:11" s="348" customFormat="1" ht="15.6" x14ac:dyDescent="0.25">
      <c r="A5" s="585" t="s">
        <v>239</v>
      </c>
      <c r="B5" s="585"/>
      <c r="C5" s="585"/>
      <c r="D5" s="585"/>
      <c r="E5" s="585"/>
      <c r="F5" s="585"/>
      <c r="G5" s="585"/>
      <c r="H5" s="585"/>
      <c r="I5" s="585"/>
      <c r="J5" s="585"/>
      <c r="K5" s="347"/>
    </row>
    <row r="6" spans="1:11" s="348" customFormat="1" ht="15.6" x14ac:dyDescent="0.25">
      <c r="A6" s="585" t="s">
        <v>238</v>
      </c>
      <c r="B6" s="585"/>
      <c r="C6" s="585"/>
      <c r="D6" s="585"/>
      <c r="E6" s="585"/>
      <c r="F6" s="585"/>
      <c r="G6" s="585"/>
      <c r="H6" s="585"/>
      <c r="I6" s="585"/>
      <c r="J6" s="585"/>
      <c r="K6" s="347"/>
    </row>
    <row r="7" spans="1:11" s="348" customFormat="1" ht="15.6" x14ac:dyDescent="0.25">
      <c r="A7" s="585" t="s">
        <v>240</v>
      </c>
      <c r="B7" s="585"/>
      <c r="C7" s="585"/>
      <c r="D7" s="585"/>
      <c r="E7" s="585"/>
      <c r="F7" s="585"/>
      <c r="G7" s="585"/>
      <c r="H7" s="585"/>
      <c r="I7" s="585"/>
      <c r="J7" s="585"/>
      <c r="K7" s="347"/>
    </row>
    <row r="8" spans="1:11" s="348" customFormat="1" ht="15.6" x14ac:dyDescent="0.25">
      <c r="A8" s="585" t="s">
        <v>237</v>
      </c>
      <c r="B8" s="585"/>
      <c r="C8" s="585"/>
      <c r="D8" s="585"/>
      <c r="E8" s="585"/>
      <c r="F8" s="585"/>
      <c r="G8" s="585"/>
      <c r="H8" s="585"/>
      <c r="I8" s="585"/>
      <c r="J8" s="585"/>
      <c r="K8" s="347"/>
    </row>
    <row r="9" spans="1:11" ht="16.2" thickBot="1" x14ac:dyDescent="0.35">
      <c r="A9" s="139"/>
      <c r="B9" s="140"/>
      <c r="C9" s="8"/>
      <c r="D9" s="349"/>
      <c r="E9" s="139"/>
      <c r="F9" s="139"/>
      <c r="G9" s="139"/>
      <c r="H9" s="139"/>
      <c r="I9" s="139"/>
      <c r="J9" s="141"/>
      <c r="K9" s="139"/>
    </row>
    <row r="10" spans="1:11" ht="16.2" thickBot="1" x14ac:dyDescent="0.35">
      <c r="A10" s="582" t="s">
        <v>242</v>
      </c>
      <c r="B10" s="583"/>
      <c r="C10" s="583"/>
      <c r="D10" s="583"/>
      <c r="E10" s="583"/>
      <c r="F10" s="583"/>
      <c r="G10" s="583"/>
      <c r="H10" s="583"/>
      <c r="I10" s="583"/>
      <c r="J10" s="583"/>
      <c r="K10" s="584"/>
    </row>
    <row r="11" spans="1:11" ht="16.2" thickTop="1" x14ac:dyDescent="0.3">
      <c r="A11" s="147"/>
      <c r="B11" s="140"/>
      <c r="C11" s="142"/>
      <c r="D11" s="142"/>
      <c r="E11" s="142"/>
      <c r="F11" s="142"/>
      <c r="G11" s="142"/>
      <c r="H11" s="142"/>
      <c r="I11" s="142"/>
      <c r="J11" s="142"/>
      <c r="K11" s="148"/>
    </row>
    <row r="12" spans="1:11" ht="15.6" x14ac:dyDescent="0.3">
      <c r="A12" s="147"/>
      <c r="B12" s="140"/>
      <c r="C12" s="170" t="s">
        <v>246</v>
      </c>
      <c r="D12" s="170"/>
      <c r="E12" s="170"/>
      <c r="F12" s="170"/>
      <c r="G12" s="170"/>
      <c r="H12" s="170"/>
      <c r="I12" s="170"/>
      <c r="J12" s="170"/>
      <c r="K12" s="148"/>
    </row>
    <row r="13" spans="1:11" ht="15.6" x14ac:dyDescent="0.3">
      <c r="A13" s="147"/>
      <c r="B13" s="140"/>
      <c r="C13" s="170" t="s">
        <v>243</v>
      </c>
      <c r="D13" s="170"/>
      <c r="E13" s="170"/>
      <c r="F13" s="170"/>
      <c r="G13" s="170"/>
      <c r="H13" s="170"/>
      <c r="I13" s="170"/>
      <c r="J13" s="170"/>
      <c r="K13" s="148"/>
    </row>
    <row r="14" spans="1:11" ht="16.2" thickBot="1" x14ac:dyDescent="0.35">
      <c r="A14" s="149"/>
      <c r="B14" s="150"/>
      <c r="C14" s="151"/>
      <c r="D14" s="150"/>
      <c r="E14" s="150"/>
      <c r="F14" s="150"/>
      <c r="G14" s="150"/>
      <c r="H14" s="150"/>
      <c r="I14" s="150"/>
      <c r="J14" s="150"/>
      <c r="K14" s="152"/>
    </row>
    <row r="15" spans="1:11" ht="46.5" customHeight="1" thickTop="1" x14ac:dyDescent="0.25">
      <c r="A15" s="586" t="s">
        <v>275</v>
      </c>
      <c r="B15" s="586"/>
      <c r="C15" s="586"/>
      <c r="D15" s="586"/>
      <c r="E15" s="586"/>
      <c r="F15" s="586"/>
      <c r="G15" s="586"/>
      <c r="H15" s="586"/>
      <c r="I15" s="586"/>
      <c r="J15" s="586"/>
      <c r="K15" s="586"/>
    </row>
    <row r="16" spans="1:11" ht="46.5" customHeight="1" x14ac:dyDescent="0.25">
      <c r="A16" s="586" t="s">
        <v>276</v>
      </c>
      <c r="B16" s="586"/>
      <c r="C16" s="586"/>
      <c r="D16" s="586"/>
      <c r="E16" s="586"/>
      <c r="F16" s="586"/>
      <c r="G16" s="586"/>
      <c r="H16" s="586"/>
      <c r="I16" s="586"/>
      <c r="J16" s="586"/>
      <c r="K16" s="586"/>
    </row>
    <row r="17" spans="1:11" ht="46.5" customHeight="1" x14ac:dyDescent="0.25">
      <c r="A17" s="586" t="s">
        <v>277</v>
      </c>
      <c r="B17" s="586"/>
      <c r="C17" s="586"/>
      <c r="D17" s="586"/>
      <c r="E17" s="586"/>
      <c r="F17" s="586"/>
      <c r="G17" s="586"/>
      <c r="H17" s="586"/>
      <c r="I17" s="586"/>
      <c r="J17" s="586"/>
      <c r="K17" s="586"/>
    </row>
    <row r="18" spans="1:11" ht="46.5" customHeight="1" x14ac:dyDescent="0.25">
      <c r="A18" s="586" t="s">
        <v>278</v>
      </c>
      <c r="B18" s="586"/>
      <c r="C18" s="586"/>
      <c r="D18" s="586"/>
      <c r="E18" s="586"/>
      <c r="F18" s="586"/>
      <c r="G18" s="586"/>
      <c r="H18" s="586"/>
      <c r="I18" s="586"/>
      <c r="J18" s="586"/>
      <c r="K18" s="586"/>
    </row>
    <row r="19" spans="1:11" ht="46.5" customHeight="1" x14ac:dyDescent="0.25">
      <c r="A19" s="586" t="s">
        <v>279</v>
      </c>
      <c r="B19" s="586"/>
      <c r="C19" s="586"/>
      <c r="D19" s="586"/>
      <c r="E19" s="586"/>
      <c r="F19" s="586"/>
      <c r="G19" s="586"/>
      <c r="H19" s="586"/>
      <c r="I19" s="586"/>
      <c r="J19" s="586"/>
      <c r="K19" s="586"/>
    </row>
    <row r="20" spans="1:11" ht="46.5" customHeight="1" x14ac:dyDescent="0.25">
      <c r="A20" s="586" t="s">
        <v>280</v>
      </c>
      <c r="B20" s="586"/>
      <c r="C20" s="586"/>
      <c r="D20" s="586"/>
      <c r="E20" s="586"/>
      <c r="F20" s="586"/>
      <c r="G20" s="586"/>
      <c r="H20" s="586"/>
      <c r="I20" s="586"/>
      <c r="J20" s="586"/>
      <c r="K20" s="586"/>
    </row>
    <row r="21" spans="1:11" ht="46.5" customHeight="1" x14ac:dyDescent="0.25">
      <c r="A21" s="586" t="s">
        <v>281</v>
      </c>
      <c r="B21" s="586"/>
      <c r="C21" s="586"/>
      <c r="D21" s="586"/>
      <c r="E21" s="586"/>
      <c r="F21" s="586"/>
      <c r="G21" s="586"/>
      <c r="H21" s="586"/>
      <c r="I21" s="586"/>
      <c r="J21" s="586"/>
      <c r="K21" s="586"/>
    </row>
    <row r="22" spans="1:11" ht="120" customHeight="1" x14ac:dyDescent="0.25">
      <c r="A22" s="586" t="s">
        <v>287</v>
      </c>
      <c r="B22" s="586"/>
      <c r="C22" s="586"/>
      <c r="D22" s="586"/>
      <c r="E22" s="586"/>
      <c r="F22" s="586"/>
      <c r="G22" s="586"/>
      <c r="H22" s="586"/>
      <c r="I22" s="586"/>
      <c r="J22" s="586"/>
      <c r="K22" s="586"/>
    </row>
    <row r="23" spans="1:11" ht="46.5" customHeight="1" x14ac:dyDescent="0.25">
      <c r="A23" s="586" t="s">
        <v>273</v>
      </c>
      <c r="B23" s="586"/>
      <c r="C23" s="586"/>
      <c r="D23" s="586"/>
      <c r="E23" s="586"/>
      <c r="F23" s="586"/>
      <c r="G23" s="586"/>
      <c r="H23" s="586"/>
      <c r="I23" s="586"/>
      <c r="J23" s="586"/>
      <c r="K23" s="586"/>
    </row>
    <row r="24" spans="1:11" ht="46.5" customHeight="1" x14ac:dyDescent="0.25">
      <c r="A24" s="586" t="s">
        <v>282</v>
      </c>
      <c r="B24" s="586"/>
      <c r="C24" s="586"/>
      <c r="D24" s="586"/>
      <c r="E24" s="586"/>
      <c r="F24" s="586"/>
      <c r="G24" s="586"/>
      <c r="H24" s="586"/>
      <c r="I24" s="586"/>
      <c r="J24" s="586"/>
      <c r="K24" s="586"/>
    </row>
    <row r="25" spans="1:11" ht="46.5" customHeight="1" x14ac:dyDescent="0.25">
      <c r="A25" s="586" t="s">
        <v>274</v>
      </c>
      <c r="B25" s="586"/>
      <c r="C25" s="586"/>
      <c r="D25" s="586"/>
      <c r="E25" s="586"/>
      <c r="F25" s="586"/>
      <c r="G25" s="586"/>
      <c r="H25" s="586"/>
      <c r="I25" s="586"/>
      <c r="J25" s="586"/>
      <c r="K25" s="586"/>
    </row>
    <row r="26" spans="1:11" ht="46.5" customHeight="1" x14ac:dyDescent="0.25">
      <c r="A26" s="586" t="s">
        <v>283</v>
      </c>
      <c r="B26" s="586"/>
      <c r="C26" s="586"/>
      <c r="D26" s="586"/>
      <c r="E26" s="586"/>
      <c r="F26" s="586"/>
      <c r="G26" s="586"/>
      <c r="H26" s="586"/>
      <c r="I26" s="586"/>
      <c r="J26" s="586"/>
      <c r="K26" s="586"/>
    </row>
    <row r="27" spans="1:11" ht="6.75" customHeight="1" x14ac:dyDescent="0.25">
      <c r="A27" s="586"/>
      <c r="B27" s="586"/>
      <c r="C27" s="586"/>
      <c r="D27" s="586"/>
      <c r="E27" s="586"/>
      <c r="F27" s="586"/>
      <c r="G27" s="586"/>
      <c r="H27" s="586"/>
      <c r="I27" s="586"/>
      <c r="J27" s="586"/>
      <c r="K27" s="586"/>
    </row>
    <row r="28" spans="1:11" ht="46.5" customHeight="1" x14ac:dyDescent="0.25">
      <c r="A28" s="586" t="s">
        <v>284</v>
      </c>
      <c r="B28" s="586"/>
      <c r="C28" s="586"/>
      <c r="D28" s="586"/>
      <c r="E28" s="586"/>
      <c r="F28" s="586"/>
      <c r="G28" s="586"/>
      <c r="H28" s="586"/>
      <c r="I28" s="586"/>
      <c r="J28" s="586"/>
      <c r="K28" s="586"/>
    </row>
    <row r="29" spans="1:11" ht="46.5" customHeight="1" x14ac:dyDescent="0.25">
      <c r="A29" s="586" t="s">
        <v>263</v>
      </c>
      <c r="B29" s="586"/>
      <c r="C29" s="586"/>
      <c r="D29" s="586"/>
      <c r="E29" s="586"/>
      <c r="F29" s="586"/>
      <c r="G29" s="586"/>
      <c r="H29" s="586"/>
      <c r="I29" s="586"/>
      <c r="J29" s="586"/>
      <c r="K29" s="586"/>
    </row>
  </sheetData>
  <sheetProtection password="C647" sheet="1" formatCells="0" formatColumns="0" formatRows="0" insertColumns="0" insertRows="0" insertHyperlinks="0" deleteColumns="0" deleteRows="0" sort="0" autoFilter="0" pivotTables="0"/>
  <mergeCells count="23">
    <mergeCell ref="A25:K25"/>
    <mergeCell ref="A26:K26"/>
    <mergeCell ref="A27:K27"/>
    <mergeCell ref="A28:K28"/>
    <mergeCell ref="A29:K29"/>
    <mergeCell ref="A24:K24"/>
    <mergeCell ref="A15:K15"/>
    <mergeCell ref="A16:K16"/>
    <mergeCell ref="A17:K17"/>
    <mergeCell ref="A18:K18"/>
    <mergeCell ref="A19:K19"/>
    <mergeCell ref="A20:K20"/>
    <mergeCell ref="A21:K21"/>
    <mergeCell ref="A22:K22"/>
    <mergeCell ref="A23:K23"/>
    <mergeCell ref="A10:K10"/>
    <mergeCell ref="A2:J2"/>
    <mergeCell ref="A8:J8"/>
    <mergeCell ref="A7:J7"/>
    <mergeCell ref="A6:J6"/>
    <mergeCell ref="A5:J5"/>
    <mergeCell ref="A4:J4"/>
    <mergeCell ref="A3:J3"/>
  </mergeCells>
  <phoneticPr fontId="0" type="noConversion"/>
  <hyperlinks>
    <hyperlink ref="A2:F2" location="'1.Прил 1_Обобщено'!A1" display="1. Приложение 1 - Обобщен отчет за работата на съда"/>
    <hyperlink ref="A3:F3" location="'2.Прил 2_ГД'!A1" display="2. Приложение 2 - Отчет по граждански дела"/>
    <hyperlink ref="A4" location="'3.Прил 2_НД'!A1" display="3. Приложение 2 - Отчет по наказателни дела"/>
    <hyperlink ref="A5" location="'4.Прил 3_НД-съдии'!A1" display="4. Приложение 3 - Справка за дейността на съдиите по граждански дела"/>
    <hyperlink ref="A6" location="'5.Прил 3_Върнати НД'!A1" display="5. Приложение 3 - Справка за резултатите от върнати обжалвани и протестирани наказателни дела на съдиите"/>
    <hyperlink ref="A7" location="'6.Прил 3_ГД-съдии'!A1" display="6. Приложение 3 - Справка за дейността на съдиите по наказаелни дела"/>
    <hyperlink ref="A8" location="'7.Прил 3_Върнати ГД'!A1" display="7. Приложение 3 - Справка за резултатите от върнати обжалвани и протестирани граждански дела на съдиите"/>
    <hyperlink ref="A29" r:id="rId1" display="mailto:statistika@vss.justice.bg"/>
  </hyperlinks>
  <printOptions horizontalCentered="1" verticalCentered="1"/>
  <pageMargins left="0" right="0" top="0.39370078740157483" bottom="0.39370078740157483" header="0.51181102362204722" footer="0.51181102362204722"/>
  <pageSetup paperSize="9"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V140"/>
  <sheetViews>
    <sheetView topLeftCell="B25" zoomScaleNormal="100" workbookViewId="0">
      <selection activeCell="V48" sqref="V48"/>
    </sheetView>
  </sheetViews>
  <sheetFormatPr defaultColWidth="9.109375" defaultRowHeight="13.2" x14ac:dyDescent="0.25"/>
  <cols>
    <col min="1" max="1" width="16.88671875" style="263" customWidth="1"/>
    <col min="2" max="2" width="2.6640625" style="263" bestFit="1" customWidth="1"/>
    <col min="3" max="3" width="7.109375" style="263" customWidth="1"/>
    <col min="4" max="4" width="9.5546875" style="263" customWidth="1"/>
    <col min="5" max="5" width="10" style="263" customWidth="1"/>
    <col min="6" max="6" width="10.88671875" style="263" customWidth="1"/>
    <col min="7" max="7" width="13.5546875" style="263" customWidth="1"/>
    <col min="8" max="8" width="9.109375" style="263" customWidth="1"/>
    <col min="9" max="9" width="9.6640625" style="263" customWidth="1"/>
    <col min="10" max="10" width="8.6640625" style="263" customWidth="1"/>
    <col min="11" max="21" width="9.109375" style="263"/>
    <col min="22" max="22" width="12.88671875" style="263" customWidth="1"/>
    <col min="23" max="16384" width="9.109375" style="263"/>
  </cols>
  <sheetData>
    <row r="1" spans="1:22" s="6" customFormat="1" ht="21" customHeight="1" x14ac:dyDescent="0.25">
      <c r="B1" s="587" t="s">
        <v>46</v>
      </c>
      <c r="C1" s="587"/>
      <c r="D1" s="587"/>
      <c r="E1" s="587"/>
      <c r="F1" s="587"/>
      <c r="G1" s="587"/>
      <c r="H1" s="587"/>
      <c r="I1" s="587"/>
      <c r="J1" s="587"/>
      <c r="K1" s="1" t="s">
        <v>814</v>
      </c>
      <c r="L1" s="317" t="s">
        <v>45</v>
      </c>
      <c r="M1" s="28">
        <v>12</v>
      </c>
      <c r="N1" s="605" t="s">
        <v>815</v>
      </c>
      <c r="O1" s="605"/>
      <c r="P1" s="605"/>
      <c r="Q1" s="33"/>
      <c r="R1" s="318"/>
      <c r="S1" s="318"/>
      <c r="T1" s="318"/>
    </row>
    <row r="2" spans="1:22" s="6" customFormat="1" ht="16.2" thickBot="1" x14ac:dyDescent="0.3">
      <c r="A2" s="604" t="s">
        <v>241</v>
      </c>
      <c r="B2" s="604"/>
      <c r="C2" s="606"/>
      <c r="D2" s="606"/>
      <c r="E2" s="607"/>
      <c r="F2" s="607"/>
      <c r="G2" s="607"/>
      <c r="H2" s="607"/>
      <c r="I2" s="606"/>
      <c r="J2" s="606"/>
      <c r="K2" s="606"/>
      <c r="L2" s="606"/>
      <c r="M2" s="606"/>
      <c r="N2" s="319"/>
      <c r="O2" s="319"/>
      <c r="P2" s="320"/>
      <c r="Q2" s="320"/>
      <c r="R2" s="320"/>
      <c r="S2" s="320"/>
      <c r="T2" s="321"/>
      <c r="U2" s="321"/>
      <c r="V2" s="322"/>
    </row>
    <row r="3" spans="1:22" ht="15" customHeight="1" thickBot="1" x14ac:dyDescent="0.3">
      <c r="A3" s="617" t="s">
        <v>48</v>
      </c>
      <c r="B3" s="618"/>
      <c r="C3" s="266"/>
      <c r="D3" s="608" t="s">
        <v>56</v>
      </c>
      <c r="E3" s="611" t="s">
        <v>3</v>
      </c>
      <c r="F3" s="590" t="s">
        <v>266</v>
      </c>
      <c r="G3" s="591"/>
      <c r="H3" s="614" t="s">
        <v>244</v>
      </c>
      <c r="I3" s="267"/>
      <c r="J3" s="599" t="s">
        <v>4</v>
      </c>
      <c r="K3" s="641" t="s">
        <v>0</v>
      </c>
      <c r="L3" s="641"/>
      <c r="M3" s="641"/>
      <c r="N3" s="596" t="s">
        <v>7</v>
      </c>
      <c r="O3" s="641" t="s">
        <v>1</v>
      </c>
      <c r="P3" s="641"/>
      <c r="Q3" s="641"/>
      <c r="R3" s="641"/>
      <c r="S3" s="641"/>
      <c r="T3" s="596" t="s">
        <v>10</v>
      </c>
      <c r="U3" s="599" t="s">
        <v>57</v>
      </c>
      <c r="V3" s="267"/>
    </row>
    <row r="4" spans="1:22" ht="72" customHeight="1" x14ac:dyDescent="0.25">
      <c r="A4" s="619"/>
      <c r="B4" s="620"/>
      <c r="C4" s="268" t="s">
        <v>2</v>
      </c>
      <c r="D4" s="609"/>
      <c r="E4" s="612"/>
      <c r="F4" s="588" t="s">
        <v>265</v>
      </c>
      <c r="G4" s="588" t="s">
        <v>264</v>
      </c>
      <c r="H4" s="615"/>
      <c r="I4" s="269" t="s">
        <v>262</v>
      </c>
      <c r="J4" s="600"/>
      <c r="K4" s="602" t="s">
        <v>5</v>
      </c>
      <c r="L4" s="636" t="s">
        <v>6</v>
      </c>
      <c r="M4" s="637"/>
      <c r="N4" s="597"/>
      <c r="O4" s="592" t="s">
        <v>5</v>
      </c>
      <c r="P4" s="638" t="s">
        <v>30</v>
      </c>
      <c r="Q4" s="638" t="s">
        <v>51</v>
      </c>
      <c r="R4" s="638" t="s">
        <v>8</v>
      </c>
      <c r="S4" s="594" t="s">
        <v>9</v>
      </c>
      <c r="T4" s="597"/>
      <c r="U4" s="600"/>
      <c r="V4" s="269" t="s">
        <v>11</v>
      </c>
    </row>
    <row r="5" spans="1:22" ht="24.75" customHeight="1" thickBot="1" x14ac:dyDescent="0.3">
      <c r="A5" s="621"/>
      <c r="B5" s="622"/>
      <c r="C5" s="270"/>
      <c r="D5" s="610"/>
      <c r="E5" s="613"/>
      <c r="F5" s="589"/>
      <c r="G5" s="589"/>
      <c r="H5" s="616"/>
      <c r="I5" s="271"/>
      <c r="J5" s="601"/>
      <c r="K5" s="603"/>
      <c r="L5" s="272" t="s">
        <v>12</v>
      </c>
      <c r="M5" s="273" t="s">
        <v>13</v>
      </c>
      <c r="N5" s="598"/>
      <c r="O5" s="593"/>
      <c r="P5" s="639"/>
      <c r="Q5" s="639"/>
      <c r="R5" s="640"/>
      <c r="S5" s="595"/>
      <c r="T5" s="598"/>
      <c r="U5" s="601"/>
      <c r="V5" s="269"/>
    </row>
    <row r="6" spans="1:22" ht="13.8" thickBot="1" x14ac:dyDescent="0.3">
      <c r="A6" s="351" t="s">
        <v>49</v>
      </c>
      <c r="B6" s="352"/>
      <c r="C6" s="353" t="s">
        <v>50</v>
      </c>
      <c r="D6" s="354">
        <v>1</v>
      </c>
      <c r="E6" s="355">
        <v>2</v>
      </c>
      <c r="F6" s="356" t="s">
        <v>53</v>
      </c>
      <c r="G6" s="356" t="s">
        <v>224</v>
      </c>
      <c r="H6" s="357">
        <v>3</v>
      </c>
      <c r="I6" s="352">
        <v>4</v>
      </c>
      <c r="J6" s="358">
        <v>5</v>
      </c>
      <c r="K6" s="359">
        <v>6</v>
      </c>
      <c r="L6" s="360" t="s">
        <v>54</v>
      </c>
      <c r="M6" s="354" t="s">
        <v>55</v>
      </c>
      <c r="N6" s="358">
        <v>7</v>
      </c>
      <c r="O6" s="359">
        <v>8</v>
      </c>
      <c r="P6" s="360" t="s">
        <v>251</v>
      </c>
      <c r="Q6" s="360" t="s">
        <v>252</v>
      </c>
      <c r="R6" s="360" t="s">
        <v>253</v>
      </c>
      <c r="S6" s="361" t="s">
        <v>254</v>
      </c>
      <c r="T6" s="358">
        <v>9</v>
      </c>
      <c r="U6" s="358">
        <v>10</v>
      </c>
      <c r="V6" s="352">
        <v>11</v>
      </c>
    </row>
    <row r="7" spans="1:22" x14ac:dyDescent="0.25">
      <c r="A7" s="624" t="s">
        <v>62</v>
      </c>
      <c r="B7" s="624" t="s">
        <v>14</v>
      </c>
      <c r="C7" s="22">
        <v>2022</v>
      </c>
      <c r="D7" s="235"/>
      <c r="E7" s="9"/>
      <c r="F7" s="10"/>
      <c r="G7" s="10"/>
      <c r="H7" s="243"/>
      <c r="I7" s="60">
        <f t="shared" ref="I7:I8" si="0">H7+E7</f>
        <v>0</v>
      </c>
      <c r="J7" s="4">
        <f>D7+I7</f>
        <v>0</v>
      </c>
      <c r="K7" s="34">
        <f>N7+O7</f>
        <v>0</v>
      </c>
      <c r="L7" s="10"/>
      <c r="M7" s="54">
        <f>IF(K7&lt;&gt;0,L7/K7,0)</f>
        <v>0</v>
      </c>
      <c r="N7" s="59"/>
      <c r="O7" s="34">
        <f>SUM(P7:S7)</f>
        <v>0</v>
      </c>
      <c r="P7" s="10"/>
      <c r="Q7" s="10"/>
      <c r="R7" s="10"/>
      <c r="S7" s="30"/>
      <c r="T7" s="59"/>
      <c r="U7" s="4">
        <f>J7-K7</f>
        <v>0</v>
      </c>
      <c r="V7" s="13"/>
    </row>
    <row r="8" spans="1:22" x14ac:dyDescent="0.25">
      <c r="A8" s="634"/>
      <c r="B8" s="625"/>
      <c r="C8" s="23">
        <v>2023</v>
      </c>
      <c r="D8" s="236"/>
      <c r="E8" s="11"/>
      <c r="F8" s="12"/>
      <c r="G8" s="12"/>
      <c r="H8" s="244"/>
      <c r="I8" s="61">
        <f t="shared" si="0"/>
        <v>0</v>
      </c>
      <c r="J8" s="5">
        <f>D8+I8</f>
        <v>0</v>
      </c>
      <c r="K8" s="35">
        <f t="shared" ref="K8:K42" si="1">N8+O8</f>
        <v>0</v>
      </c>
      <c r="L8" s="12"/>
      <c r="M8" s="55">
        <f>IF(K8&lt;&gt;0,L8/K8,0)</f>
        <v>0</v>
      </c>
      <c r="N8" s="53"/>
      <c r="O8" s="35">
        <f>SUM(P8:S8)</f>
        <v>0</v>
      </c>
      <c r="P8" s="12"/>
      <c r="Q8" s="12"/>
      <c r="R8" s="12"/>
      <c r="S8" s="31"/>
      <c r="T8" s="53"/>
      <c r="U8" s="5">
        <f>J8-K8</f>
        <v>0</v>
      </c>
      <c r="V8" s="166"/>
    </row>
    <row r="9" spans="1:22" ht="13.8" thickBot="1" x14ac:dyDescent="0.3">
      <c r="A9" s="635"/>
      <c r="B9" s="626"/>
      <c r="C9" s="24">
        <v>2024</v>
      </c>
      <c r="D9" s="278">
        <f>'6.Прил 3_ГДиАД-съдии'!E9</f>
        <v>180</v>
      </c>
      <c r="E9" s="158">
        <v>150</v>
      </c>
      <c r="F9" s="159">
        <v>2</v>
      </c>
      <c r="G9" s="159">
        <v>0</v>
      </c>
      <c r="H9" s="323">
        <v>1</v>
      </c>
      <c r="I9" s="250">
        <f>H9+E9</f>
        <v>151</v>
      </c>
      <c r="J9" s="155">
        <f>D9+I9</f>
        <v>331</v>
      </c>
      <c r="K9" s="36">
        <f>N9+O9</f>
        <v>142</v>
      </c>
      <c r="L9" s="168">
        <f>'6.Прил 3_ГДиАД-съдии'!AU9</f>
        <v>72</v>
      </c>
      <c r="M9" s="57">
        <f>IF(K9&lt;&gt;0,L9/K9,0)</f>
        <v>0.50704225352112675</v>
      </c>
      <c r="N9" s="167">
        <f>'6.Прил 3_ГДиАД-съдии'!AG9</f>
        <v>102</v>
      </c>
      <c r="O9" s="39">
        <f>SUM(P9:S9)</f>
        <v>40</v>
      </c>
      <c r="P9" s="159">
        <v>0</v>
      </c>
      <c r="Q9" s="159">
        <v>7</v>
      </c>
      <c r="R9" s="159">
        <v>0</v>
      </c>
      <c r="S9" s="156">
        <v>33</v>
      </c>
      <c r="T9" s="160">
        <v>255</v>
      </c>
      <c r="U9" s="26">
        <f>J9-K9</f>
        <v>189</v>
      </c>
      <c r="V9" s="165">
        <v>17</v>
      </c>
    </row>
    <row r="10" spans="1:22" x14ac:dyDescent="0.25">
      <c r="A10" s="597" t="s">
        <v>52</v>
      </c>
      <c r="B10" s="624" t="s">
        <v>15</v>
      </c>
      <c r="C10" s="22">
        <v>2022</v>
      </c>
      <c r="D10" s="237"/>
      <c r="E10" s="15"/>
      <c r="F10" s="16"/>
      <c r="G10" s="16"/>
      <c r="H10" s="249"/>
      <c r="I10" s="63">
        <f t="shared" ref="I10:I24" si="2">H10+E10</f>
        <v>0</v>
      </c>
      <c r="J10" s="17">
        <f t="shared" ref="J10:J51" si="3">D10+I10</f>
        <v>0</v>
      </c>
      <c r="K10" s="37">
        <f t="shared" si="1"/>
        <v>0</v>
      </c>
      <c r="L10" s="16"/>
      <c r="M10" s="56">
        <f>IF(K10&lt;&gt;0,L10/K10,0)</f>
        <v>0</v>
      </c>
      <c r="N10" s="52"/>
      <c r="O10" s="37">
        <f t="shared" ref="O10:O42" si="4">SUM(P10:S10)</f>
        <v>0</v>
      </c>
      <c r="P10" s="16"/>
      <c r="Q10" s="16"/>
      <c r="R10" s="16"/>
      <c r="S10" s="32"/>
      <c r="T10" s="52"/>
      <c r="U10" s="17">
        <f t="shared" ref="U10:U45" si="5">J10-K10</f>
        <v>0</v>
      </c>
      <c r="V10" s="20"/>
    </row>
    <row r="11" spans="1:22" x14ac:dyDescent="0.25">
      <c r="A11" s="597"/>
      <c r="B11" s="625"/>
      <c r="C11" s="23">
        <v>2023</v>
      </c>
      <c r="D11" s="236"/>
      <c r="E11" s="11"/>
      <c r="F11" s="12"/>
      <c r="G11" s="12"/>
      <c r="H11" s="244"/>
      <c r="I11" s="61">
        <f t="shared" si="2"/>
        <v>0</v>
      </c>
      <c r="J11" s="5">
        <f t="shared" si="3"/>
        <v>0</v>
      </c>
      <c r="K11" s="35">
        <f t="shared" si="1"/>
        <v>0</v>
      </c>
      <c r="L11" s="12"/>
      <c r="M11" s="55">
        <f>IF(K11&lt;&gt;0,L11/K11,0)</f>
        <v>0</v>
      </c>
      <c r="N11" s="53"/>
      <c r="O11" s="35">
        <f t="shared" si="4"/>
        <v>0</v>
      </c>
      <c r="P11" s="12"/>
      <c r="Q11" s="12"/>
      <c r="R11" s="12"/>
      <c r="S11" s="31"/>
      <c r="T11" s="53"/>
      <c r="U11" s="5">
        <f t="shared" si="5"/>
        <v>0</v>
      </c>
      <c r="V11" s="14"/>
    </row>
    <row r="12" spans="1:22" ht="13.8" thickBot="1" x14ac:dyDescent="0.3">
      <c r="A12" s="597"/>
      <c r="B12" s="626"/>
      <c r="C12" s="24">
        <v>2024</v>
      </c>
      <c r="D12" s="278">
        <f>'6.Прил 3_ГДиАД-съдии'!F9</f>
        <v>4</v>
      </c>
      <c r="E12" s="161">
        <v>15</v>
      </c>
      <c r="F12" s="162">
        <v>0</v>
      </c>
      <c r="G12" s="162">
        <v>0</v>
      </c>
      <c r="H12" s="248">
        <v>0</v>
      </c>
      <c r="I12" s="250">
        <f t="shared" si="2"/>
        <v>15</v>
      </c>
      <c r="J12" s="18">
        <f t="shared" si="3"/>
        <v>19</v>
      </c>
      <c r="K12" s="38">
        <f>N12+O12</f>
        <v>11</v>
      </c>
      <c r="L12" s="169">
        <f>'6.Прил 3_ГДиАД-съдии'!AV9</f>
        <v>8</v>
      </c>
      <c r="M12" s="58">
        <f t="shared" ref="M12:M51" si="6">IF(K12&lt;&gt;0,L12/K12,0)</f>
        <v>0.72727272727272729</v>
      </c>
      <c r="N12" s="279">
        <f>'6.Прил 3_ГДиАД-съдии'!AH9</f>
        <v>6</v>
      </c>
      <c r="O12" s="50">
        <f>SUM(P12:S12)</f>
        <v>5</v>
      </c>
      <c r="P12" s="162">
        <v>0</v>
      </c>
      <c r="Q12" s="162">
        <v>2</v>
      </c>
      <c r="R12" s="162">
        <v>0</v>
      </c>
      <c r="S12" s="157">
        <v>3</v>
      </c>
      <c r="T12" s="163">
        <v>27</v>
      </c>
      <c r="U12" s="26">
        <f>J12-K12</f>
        <v>8</v>
      </c>
      <c r="V12" s="164">
        <v>5</v>
      </c>
    </row>
    <row r="13" spans="1:22" x14ac:dyDescent="0.25">
      <c r="A13" s="624" t="s">
        <v>73</v>
      </c>
      <c r="B13" s="624" t="s">
        <v>16</v>
      </c>
      <c r="C13" s="22">
        <v>2022</v>
      </c>
      <c r="D13" s="235"/>
      <c r="E13" s="9"/>
      <c r="F13" s="10"/>
      <c r="G13" s="10"/>
      <c r="H13" s="243"/>
      <c r="I13" s="60">
        <f t="shared" si="2"/>
        <v>0</v>
      </c>
      <c r="J13" s="4">
        <f t="shared" si="3"/>
        <v>0</v>
      </c>
      <c r="K13" s="34">
        <f t="shared" si="1"/>
        <v>0</v>
      </c>
      <c r="L13" s="10"/>
      <c r="M13" s="54">
        <f t="shared" si="6"/>
        <v>0</v>
      </c>
      <c r="N13" s="59"/>
      <c r="O13" s="34">
        <f t="shared" si="4"/>
        <v>0</v>
      </c>
      <c r="P13" s="10"/>
      <c r="Q13" s="10"/>
      <c r="R13" s="10"/>
      <c r="S13" s="30"/>
      <c r="T13" s="59"/>
      <c r="U13" s="4">
        <f t="shared" si="5"/>
        <v>0</v>
      </c>
      <c r="V13" s="13"/>
    </row>
    <row r="14" spans="1:22" x14ac:dyDescent="0.25">
      <c r="A14" s="634"/>
      <c r="B14" s="625"/>
      <c r="C14" s="23">
        <v>2023</v>
      </c>
      <c r="D14" s="236"/>
      <c r="E14" s="11"/>
      <c r="F14" s="12"/>
      <c r="G14" s="12"/>
      <c r="H14" s="244"/>
      <c r="I14" s="61">
        <f t="shared" si="2"/>
        <v>0</v>
      </c>
      <c r="J14" s="5">
        <f t="shared" si="3"/>
        <v>0</v>
      </c>
      <c r="K14" s="35">
        <f t="shared" si="1"/>
        <v>0</v>
      </c>
      <c r="L14" s="12"/>
      <c r="M14" s="55">
        <f t="shared" si="6"/>
        <v>0</v>
      </c>
      <c r="N14" s="53"/>
      <c r="O14" s="35">
        <f t="shared" si="4"/>
        <v>0</v>
      </c>
      <c r="P14" s="12"/>
      <c r="Q14" s="12"/>
      <c r="R14" s="12"/>
      <c r="S14" s="31"/>
      <c r="T14" s="53"/>
      <c r="U14" s="5">
        <f t="shared" si="5"/>
        <v>0</v>
      </c>
      <c r="V14" s="14"/>
    </row>
    <row r="15" spans="1:22" ht="13.8" thickBot="1" x14ac:dyDescent="0.3">
      <c r="A15" s="635"/>
      <c r="B15" s="626"/>
      <c r="C15" s="24">
        <v>2024</v>
      </c>
      <c r="D15" s="278">
        <f>'6.Прил 3_ГДиАД-съдии'!G9</f>
        <v>6</v>
      </c>
      <c r="E15" s="158">
        <v>0</v>
      </c>
      <c r="F15" s="159">
        <v>0</v>
      </c>
      <c r="G15" s="159">
        <v>0</v>
      </c>
      <c r="H15" s="247">
        <v>0</v>
      </c>
      <c r="I15" s="250">
        <f t="shared" si="2"/>
        <v>0</v>
      </c>
      <c r="J15" s="26">
        <f t="shared" si="3"/>
        <v>6</v>
      </c>
      <c r="K15" s="25">
        <f>N15+O15</f>
        <v>5</v>
      </c>
      <c r="L15" s="168">
        <f>'6.Прил 3_ГДиАД-съдии'!AW9</f>
        <v>1</v>
      </c>
      <c r="M15" s="57">
        <f t="shared" si="6"/>
        <v>0.2</v>
      </c>
      <c r="N15" s="167">
        <f>'6.Прил 3_ГДиАД-съдии'!AI9</f>
        <v>4</v>
      </c>
      <c r="O15" s="39">
        <f>SUM(P15:S15)</f>
        <v>1</v>
      </c>
      <c r="P15" s="159">
        <v>0</v>
      </c>
      <c r="Q15" s="159">
        <v>0</v>
      </c>
      <c r="R15" s="159">
        <v>0</v>
      </c>
      <c r="S15" s="156">
        <v>1</v>
      </c>
      <c r="T15" s="160">
        <v>9</v>
      </c>
      <c r="U15" s="26">
        <f>J15-K15</f>
        <v>1</v>
      </c>
      <c r="V15" s="165">
        <v>0</v>
      </c>
    </row>
    <row r="16" spans="1:22" x14ac:dyDescent="0.25">
      <c r="A16" s="624" t="s">
        <v>65</v>
      </c>
      <c r="B16" s="624" t="s">
        <v>17</v>
      </c>
      <c r="C16" s="22">
        <v>2022</v>
      </c>
      <c r="D16" s="237"/>
      <c r="E16" s="15"/>
      <c r="F16" s="16"/>
      <c r="G16" s="16"/>
      <c r="H16" s="249"/>
      <c r="I16" s="63">
        <f t="shared" si="2"/>
        <v>0</v>
      </c>
      <c r="J16" s="17">
        <f t="shared" si="3"/>
        <v>0</v>
      </c>
      <c r="K16" s="37">
        <f t="shared" si="1"/>
        <v>0</v>
      </c>
      <c r="L16" s="16"/>
      <c r="M16" s="56">
        <f t="shared" si="6"/>
        <v>0</v>
      </c>
      <c r="N16" s="52"/>
      <c r="O16" s="37">
        <f t="shared" si="4"/>
        <v>0</v>
      </c>
      <c r="P16" s="16"/>
      <c r="Q16" s="16"/>
      <c r="R16" s="16"/>
      <c r="S16" s="32"/>
      <c r="T16" s="52"/>
      <c r="U16" s="17">
        <f t="shared" si="5"/>
        <v>0</v>
      </c>
      <c r="V16" s="20"/>
    </row>
    <row r="17" spans="1:22" x14ac:dyDescent="0.25">
      <c r="A17" s="625"/>
      <c r="B17" s="625"/>
      <c r="C17" s="23">
        <v>2023</v>
      </c>
      <c r="D17" s="236"/>
      <c r="E17" s="11"/>
      <c r="F17" s="12"/>
      <c r="G17" s="12"/>
      <c r="H17" s="244"/>
      <c r="I17" s="61">
        <f t="shared" si="2"/>
        <v>0</v>
      </c>
      <c r="J17" s="5">
        <f t="shared" si="3"/>
        <v>0</v>
      </c>
      <c r="K17" s="35">
        <f t="shared" si="1"/>
        <v>0</v>
      </c>
      <c r="L17" s="12"/>
      <c r="M17" s="55">
        <f t="shared" si="6"/>
        <v>0</v>
      </c>
      <c r="N17" s="53"/>
      <c r="O17" s="35">
        <f t="shared" si="4"/>
        <v>0</v>
      </c>
      <c r="P17" s="12"/>
      <c r="Q17" s="12"/>
      <c r="R17" s="12"/>
      <c r="S17" s="31"/>
      <c r="T17" s="53"/>
      <c r="U17" s="5">
        <f t="shared" si="5"/>
        <v>0</v>
      </c>
      <c r="V17" s="14"/>
    </row>
    <row r="18" spans="1:22" ht="13.8" thickBot="1" x14ac:dyDescent="0.3">
      <c r="A18" s="626"/>
      <c r="B18" s="626"/>
      <c r="C18" s="24">
        <v>2024</v>
      </c>
      <c r="D18" s="278">
        <f>'6.Прил 3_ГДиАД-съдии'!H9</f>
        <v>8</v>
      </c>
      <c r="E18" s="161">
        <v>165</v>
      </c>
      <c r="F18" s="162">
        <v>0</v>
      </c>
      <c r="G18" s="162">
        <v>0</v>
      </c>
      <c r="H18" s="248">
        <v>0</v>
      </c>
      <c r="I18" s="250">
        <f t="shared" si="2"/>
        <v>165</v>
      </c>
      <c r="J18" s="18">
        <f t="shared" si="3"/>
        <v>173</v>
      </c>
      <c r="K18" s="38">
        <f>N18+O18</f>
        <v>146</v>
      </c>
      <c r="L18" s="169">
        <f>'6.Прил 3_ГДиАД-съдии'!AX9</f>
        <v>139</v>
      </c>
      <c r="M18" s="58">
        <f t="shared" si="6"/>
        <v>0.95205479452054798</v>
      </c>
      <c r="N18" s="279">
        <f>'6.Прил 3_ГДиАД-съдии'!AJ9</f>
        <v>126</v>
      </c>
      <c r="O18" s="50">
        <f>SUM(P18:S18)</f>
        <v>20</v>
      </c>
      <c r="P18" s="162">
        <v>0</v>
      </c>
      <c r="Q18" s="162">
        <v>0</v>
      </c>
      <c r="R18" s="162">
        <v>0</v>
      </c>
      <c r="S18" s="157">
        <v>20</v>
      </c>
      <c r="T18" s="163">
        <v>146</v>
      </c>
      <c r="U18" s="26">
        <f>J18-K18</f>
        <v>27</v>
      </c>
      <c r="V18" s="164">
        <v>0</v>
      </c>
    </row>
    <row r="19" spans="1:22" x14ac:dyDescent="0.25">
      <c r="A19" s="596" t="s">
        <v>66</v>
      </c>
      <c r="B19" s="624" t="s">
        <v>18</v>
      </c>
      <c r="C19" s="22">
        <v>2022</v>
      </c>
      <c r="D19" s="235"/>
      <c r="E19" s="9"/>
      <c r="F19" s="10"/>
      <c r="G19" s="10"/>
      <c r="H19" s="243"/>
      <c r="I19" s="60">
        <f t="shared" si="2"/>
        <v>0</v>
      </c>
      <c r="J19" s="4">
        <f t="shared" si="3"/>
        <v>0</v>
      </c>
      <c r="K19" s="34">
        <f t="shared" si="1"/>
        <v>0</v>
      </c>
      <c r="L19" s="10"/>
      <c r="M19" s="54">
        <f t="shared" si="6"/>
        <v>0</v>
      </c>
      <c r="N19" s="59"/>
      <c r="O19" s="34">
        <f t="shared" si="4"/>
        <v>0</v>
      </c>
      <c r="P19" s="10"/>
      <c r="Q19" s="10"/>
      <c r="R19" s="10"/>
      <c r="S19" s="30"/>
      <c r="T19" s="59"/>
      <c r="U19" s="4">
        <f t="shared" si="5"/>
        <v>0</v>
      </c>
      <c r="V19" s="13"/>
    </row>
    <row r="20" spans="1:22" x14ac:dyDescent="0.25">
      <c r="A20" s="597"/>
      <c r="B20" s="625"/>
      <c r="C20" s="23">
        <v>2023</v>
      </c>
      <c r="D20" s="236"/>
      <c r="E20" s="11"/>
      <c r="F20" s="12"/>
      <c r="G20" s="12"/>
      <c r="H20" s="244"/>
      <c r="I20" s="61">
        <f t="shared" si="2"/>
        <v>0</v>
      </c>
      <c r="J20" s="5">
        <f t="shared" si="3"/>
        <v>0</v>
      </c>
      <c r="K20" s="35">
        <f t="shared" si="1"/>
        <v>0</v>
      </c>
      <c r="L20" s="12"/>
      <c r="M20" s="55">
        <f t="shared" si="6"/>
        <v>0</v>
      </c>
      <c r="N20" s="53"/>
      <c r="O20" s="35">
        <f t="shared" si="4"/>
        <v>0</v>
      </c>
      <c r="P20" s="12"/>
      <c r="Q20" s="12"/>
      <c r="R20" s="12"/>
      <c r="S20" s="31"/>
      <c r="T20" s="53"/>
      <c r="U20" s="5">
        <f t="shared" si="5"/>
        <v>0</v>
      </c>
      <c r="V20" s="14"/>
    </row>
    <row r="21" spans="1:22" ht="13.8" thickBot="1" x14ac:dyDescent="0.3">
      <c r="A21" s="598"/>
      <c r="B21" s="633"/>
      <c r="C21" s="24">
        <v>2024</v>
      </c>
      <c r="D21" s="278">
        <f>'6.Прил 3_ГДиАД-съдии'!I9</f>
        <v>22</v>
      </c>
      <c r="E21" s="158">
        <v>395</v>
      </c>
      <c r="F21" s="159">
        <v>0</v>
      </c>
      <c r="G21" s="159">
        <v>0</v>
      </c>
      <c r="H21" s="247">
        <v>0</v>
      </c>
      <c r="I21" s="250">
        <f t="shared" si="2"/>
        <v>395</v>
      </c>
      <c r="J21" s="26">
        <f t="shared" si="3"/>
        <v>417</v>
      </c>
      <c r="K21" s="36">
        <f>N21+O21</f>
        <v>406</v>
      </c>
      <c r="L21" s="169">
        <f>'6.Прил 3_ГДиАД-съдии'!AY9</f>
        <v>405</v>
      </c>
      <c r="M21" s="57">
        <f t="shared" si="6"/>
        <v>0.99753694581280783</v>
      </c>
      <c r="N21" s="279">
        <f>'6.Прил 3_ГДиАД-съдии'!AK9</f>
        <v>364</v>
      </c>
      <c r="O21" s="39">
        <f>SUM(P21:S21)</f>
        <v>42</v>
      </c>
      <c r="P21" s="159">
        <v>0</v>
      </c>
      <c r="Q21" s="159">
        <v>0</v>
      </c>
      <c r="R21" s="159">
        <v>0</v>
      </c>
      <c r="S21" s="156">
        <v>42</v>
      </c>
      <c r="T21" s="160">
        <v>406</v>
      </c>
      <c r="U21" s="26">
        <f>J21-K21</f>
        <v>11</v>
      </c>
      <c r="V21" s="165">
        <v>3</v>
      </c>
    </row>
    <row r="22" spans="1:22" x14ac:dyDescent="0.25">
      <c r="A22" s="597" t="s">
        <v>59</v>
      </c>
      <c r="B22" s="624" t="s">
        <v>19</v>
      </c>
      <c r="C22" s="22">
        <v>2022</v>
      </c>
      <c r="D22" s="235"/>
      <c r="E22" s="9"/>
      <c r="F22" s="10"/>
      <c r="G22" s="10"/>
      <c r="H22" s="243"/>
      <c r="I22" s="60">
        <f t="shared" si="2"/>
        <v>0</v>
      </c>
      <c r="J22" s="4">
        <f t="shared" si="3"/>
        <v>0</v>
      </c>
      <c r="K22" s="34">
        <f t="shared" si="1"/>
        <v>0</v>
      </c>
      <c r="L22" s="10"/>
      <c r="M22" s="54">
        <f t="shared" si="6"/>
        <v>0</v>
      </c>
      <c r="N22" s="59"/>
      <c r="O22" s="34">
        <f t="shared" si="4"/>
        <v>0</v>
      </c>
      <c r="P22" s="10"/>
      <c r="Q22" s="10"/>
      <c r="R22" s="10"/>
      <c r="S22" s="30"/>
      <c r="T22" s="59"/>
      <c r="U22" s="4">
        <f t="shared" si="5"/>
        <v>0</v>
      </c>
      <c r="V22" s="13"/>
    </row>
    <row r="23" spans="1:22" x14ac:dyDescent="0.25">
      <c r="A23" s="597"/>
      <c r="B23" s="625"/>
      <c r="C23" s="23">
        <v>2023</v>
      </c>
      <c r="D23" s="236"/>
      <c r="E23" s="11"/>
      <c r="F23" s="12"/>
      <c r="G23" s="12"/>
      <c r="H23" s="244"/>
      <c r="I23" s="61">
        <f t="shared" si="2"/>
        <v>0</v>
      </c>
      <c r="J23" s="5">
        <f t="shared" si="3"/>
        <v>0</v>
      </c>
      <c r="K23" s="35">
        <f t="shared" si="1"/>
        <v>0</v>
      </c>
      <c r="L23" s="12"/>
      <c r="M23" s="55">
        <f t="shared" si="6"/>
        <v>0</v>
      </c>
      <c r="N23" s="53"/>
      <c r="O23" s="35">
        <f t="shared" si="4"/>
        <v>0</v>
      </c>
      <c r="P23" s="12"/>
      <c r="Q23" s="12"/>
      <c r="R23" s="12"/>
      <c r="S23" s="31"/>
      <c r="T23" s="53"/>
      <c r="U23" s="5">
        <f t="shared" si="5"/>
        <v>0</v>
      </c>
      <c r="V23" s="14"/>
    </row>
    <row r="24" spans="1:22" ht="13.8" thickBot="1" x14ac:dyDescent="0.3">
      <c r="A24" s="597"/>
      <c r="B24" s="626"/>
      <c r="C24" s="24">
        <v>2024</v>
      </c>
      <c r="D24" s="278">
        <f>'6.Прил 3_ГДиАД-съдии'!J9</f>
        <v>13</v>
      </c>
      <c r="E24" s="158">
        <v>51</v>
      </c>
      <c r="F24" s="159">
        <v>0</v>
      </c>
      <c r="G24" s="159">
        <v>0</v>
      </c>
      <c r="H24" s="247">
        <v>0</v>
      </c>
      <c r="I24" s="250">
        <f t="shared" si="2"/>
        <v>51</v>
      </c>
      <c r="J24" s="18">
        <f t="shared" si="3"/>
        <v>64</v>
      </c>
      <c r="K24" s="36">
        <f>N24+O24</f>
        <v>53</v>
      </c>
      <c r="L24" s="169">
        <f>'6.Прил 3_ГДиАД-съдии'!AZ9</f>
        <v>48</v>
      </c>
      <c r="M24" s="58">
        <f t="shared" si="6"/>
        <v>0.90566037735849059</v>
      </c>
      <c r="N24" s="279">
        <f>'6.Прил 3_ГДиАД-съдии'!AL9</f>
        <v>49</v>
      </c>
      <c r="O24" s="50">
        <f>SUM(P24:S24)</f>
        <v>4</v>
      </c>
      <c r="P24" s="162">
        <v>0</v>
      </c>
      <c r="Q24" s="162">
        <v>0</v>
      </c>
      <c r="R24" s="162">
        <v>0</v>
      </c>
      <c r="S24" s="157">
        <v>4</v>
      </c>
      <c r="T24" s="163">
        <v>58</v>
      </c>
      <c r="U24" s="26">
        <f>J24-K24</f>
        <v>11</v>
      </c>
      <c r="V24" s="164">
        <v>1</v>
      </c>
    </row>
    <row r="25" spans="1:22" x14ac:dyDescent="0.25">
      <c r="A25" s="627" t="s">
        <v>31</v>
      </c>
      <c r="B25" s="624" t="s">
        <v>39</v>
      </c>
      <c r="C25" s="22">
        <v>2022</v>
      </c>
      <c r="D25" s="238">
        <f>D7+D10+D13+D16+D19+D22</f>
        <v>0</v>
      </c>
      <c r="E25" s="256">
        <f t="shared" ref="E25:V25" si="7">E7+E10+E13+E16+E19+E22</f>
        <v>0</v>
      </c>
      <c r="F25" s="242">
        <f t="shared" si="7"/>
        <v>0</v>
      </c>
      <c r="G25" s="242">
        <f t="shared" si="7"/>
        <v>0</v>
      </c>
      <c r="H25" s="257">
        <f t="shared" si="7"/>
        <v>0</v>
      </c>
      <c r="I25" s="60">
        <f t="shared" si="7"/>
        <v>0</v>
      </c>
      <c r="J25" s="4">
        <f t="shared" si="7"/>
        <v>0</v>
      </c>
      <c r="K25" s="34">
        <f t="shared" si="7"/>
        <v>0</v>
      </c>
      <c r="L25" s="41">
        <f t="shared" si="7"/>
        <v>0</v>
      </c>
      <c r="M25" s="54">
        <f t="shared" si="6"/>
        <v>0</v>
      </c>
      <c r="N25" s="4">
        <f t="shared" si="7"/>
        <v>0</v>
      </c>
      <c r="O25" s="34">
        <f t="shared" si="7"/>
        <v>0</v>
      </c>
      <c r="P25" s="41">
        <f t="shared" si="7"/>
        <v>0</v>
      </c>
      <c r="Q25" s="41">
        <f t="shared" si="7"/>
        <v>0</v>
      </c>
      <c r="R25" s="41">
        <f t="shared" si="7"/>
        <v>0</v>
      </c>
      <c r="S25" s="44">
        <f t="shared" si="7"/>
        <v>0</v>
      </c>
      <c r="T25" s="4">
        <f t="shared" si="7"/>
        <v>0</v>
      </c>
      <c r="U25" s="4">
        <f t="shared" si="7"/>
        <v>0</v>
      </c>
      <c r="V25" s="60">
        <f t="shared" si="7"/>
        <v>0</v>
      </c>
    </row>
    <row r="26" spans="1:22" x14ac:dyDescent="0.25">
      <c r="A26" s="628"/>
      <c r="B26" s="625"/>
      <c r="C26" s="23">
        <v>2023</v>
      </c>
      <c r="D26" s="239">
        <f>D8+D11+D14+D17+D20+D23</f>
        <v>0</v>
      </c>
      <c r="E26" s="3">
        <f t="shared" ref="E26:V26" si="8">E8+E11+E14+E17+E20+E23</f>
        <v>0</v>
      </c>
      <c r="F26" s="40">
        <f t="shared" si="8"/>
        <v>0</v>
      </c>
      <c r="G26" s="40">
        <f t="shared" si="8"/>
        <v>0</v>
      </c>
      <c r="H26" s="245">
        <f t="shared" si="8"/>
        <v>0</v>
      </c>
      <c r="I26" s="61">
        <f t="shared" si="8"/>
        <v>0</v>
      </c>
      <c r="J26" s="5">
        <f t="shared" si="8"/>
        <v>0</v>
      </c>
      <c r="K26" s="35">
        <f t="shared" si="8"/>
        <v>0</v>
      </c>
      <c r="L26" s="40">
        <f t="shared" si="8"/>
        <v>0</v>
      </c>
      <c r="M26" s="55">
        <f t="shared" si="6"/>
        <v>0</v>
      </c>
      <c r="N26" s="5">
        <f t="shared" si="8"/>
        <v>0</v>
      </c>
      <c r="O26" s="35">
        <f t="shared" si="8"/>
        <v>0</v>
      </c>
      <c r="P26" s="40">
        <f t="shared" si="8"/>
        <v>0</v>
      </c>
      <c r="Q26" s="40">
        <f t="shared" si="8"/>
        <v>0</v>
      </c>
      <c r="R26" s="40">
        <f t="shared" si="8"/>
        <v>0</v>
      </c>
      <c r="S26" s="45">
        <f t="shared" si="8"/>
        <v>0</v>
      </c>
      <c r="T26" s="5">
        <f t="shared" si="8"/>
        <v>0</v>
      </c>
      <c r="U26" s="5">
        <f t="shared" si="8"/>
        <v>0</v>
      </c>
      <c r="V26" s="61">
        <f t="shared" si="8"/>
        <v>0</v>
      </c>
    </row>
    <row r="27" spans="1:22" ht="13.8" thickBot="1" x14ac:dyDescent="0.3">
      <c r="A27" s="629"/>
      <c r="B27" s="626"/>
      <c r="C27" s="24">
        <v>2024</v>
      </c>
      <c r="D27" s="280">
        <f>D9+D12+D15+D18+D21+D24</f>
        <v>233</v>
      </c>
      <c r="E27" s="27">
        <f t="shared" ref="E27:V27" si="9">E9+E12+E15+E18+E21+E24</f>
        <v>776</v>
      </c>
      <c r="F27" s="43">
        <f t="shared" si="9"/>
        <v>2</v>
      </c>
      <c r="G27" s="43">
        <f t="shared" si="9"/>
        <v>0</v>
      </c>
      <c r="H27" s="258">
        <f t="shared" si="9"/>
        <v>1</v>
      </c>
      <c r="I27" s="250">
        <f t="shared" si="9"/>
        <v>777</v>
      </c>
      <c r="J27" s="26">
        <f t="shared" si="9"/>
        <v>1010</v>
      </c>
      <c r="K27" s="39">
        <f t="shared" si="9"/>
        <v>763</v>
      </c>
      <c r="L27" s="42">
        <f t="shared" si="9"/>
        <v>673</v>
      </c>
      <c r="M27" s="57">
        <f t="shared" si="6"/>
        <v>0.88204456094364347</v>
      </c>
      <c r="N27" s="26">
        <f t="shared" si="9"/>
        <v>651</v>
      </c>
      <c r="O27" s="39">
        <f t="shared" si="9"/>
        <v>112</v>
      </c>
      <c r="P27" s="42">
        <f t="shared" si="9"/>
        <v>0</v>
      </c>
      <c r="Q27" s="42">
        <f t="shared" si="9"/>
        <v>9</v>
      </c>
      <c r="R27" s="42">
        <f t="shared" si="9"/>
        <v>0</v>
      </c>
      <c r="S27" s="46">
        <f t="shared" si="9"/>
        <v>103</v>
      </c>
      <c r="T27" s="26">
        <f t="shared" si="9"/>
        <v>901</v>
      </c>
      <c r="U27" s="26">
        <f t="shared" si="9"/>
        <v>247</v>
      </c>
      <c r="V27" s="62">
        <f t="shared" si="9"/>
        <v>26</v>
      </c>
    </row>
    <row r="28" spans="1:22" x14ac:dyDescent="0.25">
      <c r="A28" s="624" t="s">
        <v>71</v>
      </c>
      <c r="B28" s="624" t="s">
        <v>20</v>
      </c>
      <c r="C28" s="22">
        <v>2022</v>
      </c>
      <c r="D28" s="237"/>
      <c r="E28" s="9"/>
      <c r="F28" s="10"/>
      <c r="G28" s="10"/>
      <c r="H28" s="243"/>
      <c r="I28" s="63">
        <f>H28+E28</f>
        <v>0</v>
      </c>
      <c r="J28" s="17">
        <f>D28+I28</f>
        <v>0</v>
      </c>
      <c r="K28" s="37">
        <f t="shared" si="1"/>
        <v>0</v>
      </c>
      <c r="L28" s="16"/>
      <c r="M28" s="56">
        <f t="shared" si="6"/>
        <v>0</v>
      </c>
      <c r="N28" s="52"/>
      <c r="O28" s="37">
        <f t="shared" si="4"/>
        <v>0</v>
      </c>
      <c r="P28" s="16"/>
      <c r="Q28" s="16"/>
      <c r="R28" s="16"/>
      <c r="S28" s="32"/>
      <c r="T28" s="52"/>
      <c r="U28" s="17">
        <f t="shared" si="5"/>
        <v>0</v>
      </c>
      <c r="V28" s="20"/>
    </row>
    <row r="29" spans="1:22" x14ac:dyDescent="0.25">
      <c r="A29" s="625"/>
      <c r="B29" s="625"/>
      <c r="C29" s="23">
        <v>2023</v>
      </c>
      <c r="D29" s="236"/>
      <c r="E29" s="11"/>
      <c r="F29" s="12"/>
      <c r="G29" s="12"/>
      <c r="H29" s="244"/>
      <c r="I29" s="61">
        <f t="shared" ref="I29:I45" si="10">H29+E29</f>
        <v>0</v>
      </c>
      <c r="J29" s="5">
        <f t="shared" si="3"/>
        <v>0</v>
      </c>
      <c r="K29" s="35">
        <f t="shared" si="1"/>
        <v>0</v>
      </c>
      <c r="L29" s="12"/>
      <c r="M29" s="55">
        <f t="shared" si="6"/>
        <v>0</v>
      </c>
      <c r="N29" s="53"/>
      <c r="O29" s="35">
        <f>SUM(P29:S29)</f>
        <v>0</v>
      </c>
      <c r="P29" s="12"/>
      <c r="Q29" s="12"/>
      <c r="R29" s="12"/>
      <c r="S29" s="31"/>
      <c r="T29" s="53"/>
      <c r="U29" s="5">
        <f t="shared" si="5"/>
        <v>0</v>
      </c>
      <c r="V29" s="14"/>
    </row>
    <row r="30" spans="1:22" ht="13.8" thickBot="1" x14ac:dyDescent="0.3">
      <c r="A30" s="626"/>
      <c r="B30" s="626"/>
      <c r="C30" s="24">
        <v>2024</v>
      </c>
      <c r="D30" s="281">
        <f>'4.Прил 3_НД-съдии'!E8</f>
        <v>28</v>
      </c>
      <c r="E30" s="259">
        <v>69</v>
      </c>
      <c r="F30" s="159">
        <v>2</v>
      </c>
      <c r="G30" s="159">
        <v>1</v>
      </c>
      <c r="H30" s="247">
        <v>6</v>
      </c>
      <c r="I30" s="250">
        <f t="shared" si="10"/>
        <v>75</v>
      </c>
      <c r="J30" s="18">
        <f t="shared" si="3"/>
        <v>103</v>
      </c>
      <c r="K30" s="144">
        <f>N30+O30</f>
        <v>69</v>
      </c>
      <c r="L30" s="282">
        <f>'4.Прил 3_НД-съдии'!AO8</f>
        <v>42</v>
      </c>
      <c r="M30" s="58">
        <f t="shared" si="6"/>
        <v>0.60869565217391308</v>
      </c>
      <c r="N30" s="283">
        <f>'4.Прил 3_НД-съдии'!AC8</f>
        <v>16</v>
      </c>
      <c r="O30" s="50">
        <f>SUM(P30:S30)</f>
        <v>53</v>
      </c>
      <c r="P30" s="162">
        <v>8</v>
      </c>
      <c r="Q30" s="162">
        <v>37</v>
      </c>
      <c r="R30" s="162">
        <v>5</v>
      </c>
      <c r="S30" s="157">
        <v>3</v>
      </c>
      <c r="T30" s="163">
        <v>166</v>
      </c>
      <c r="U30" s="18">
        <f t="shared" si="5"/>
        <v>34</v>
      </c>
      <c r="V30" s="284">
        <f>'3.Прил 2_НД'!R94</f>
        <v>16</v>
      </c>
    </row>
    <row r="31" spans="1:22" x14ac:dyDescent="0.25">
      <c r="A31" s="624" t="s">
        <v>72</v>
      </c>
      <c r="B31" s="624" t="s">
        <v>22</v>
      </c>
      <c r="C31" s="22">
        <v>2022</v>
      </c>
      <c r="D31" s="235"/>
      <c r="E31" s="15"/>
      <c r="F31" s="16"/>
      <c r="G31" s="16"/>
      <c r="H31" s="249"/>
      <c r="I31" s="60">
        <f t="shared" si="10"/>
        <v>0</v>
      </c>
      <c r="J31" s="4">
        <f t="shared" si="3"/>
        <v>0</v>
      </c>
      <c r="K31" s="34">
        <f t="shared" si="1"/>
        <v>0</v>
      </c>
      <c r="L31" s="10"/>
      <c r="M31" s="54">
        <f t="shared" si="6"/>
        <v>0</v>
      </c>
      <c r="N31" s="59"/>
      <c r="O31" s="34">
        <f t="shared" si="4"/>
        <v>0</v>
      </c>
      <c r="P31" s="10"/>
      <c r="Q31" s="10"/>
      <c r="R31" s="10"/>
      <c r="S31" s="30"/>
      <c r="T31" s="59"/>
      <c r="U31" s="4">
        <f t="shared" si="5"/>
        <v>0</v>
      </c>
      <c r="V31" s="13"/>
    </row>
    <row r="32" spans="1:22" x14ac:dyDescent="0.25">
      <c r="A32" s="625"/>
      <c r="B32" s="625"/>
      <c r="C32" s="23">
        <v>2023</v>
      </c>
      <c r="D32" s="236"/>
      <c r="E32" s="11"/>
      <c r="F32" s="12"/>
      <c r="G32" s="12"/>
      <c r="H32" s="244"/>
      <c r="I32" s="61">
        <f t="shared" si="10"/>
        <v>0</v>
      </c>
      <c r="J32" s="5">
        <f t="shared" si="3"/>
        <v>0</v>
      </c>
      <c r="K32" s="35">
        <f t="shared" si="1"/>
        <v>0</v>
      </c>
      <c r="L32" s="12"/>
      <c r="M32" s="55">
        <f t="shared" si="6"/>
        <v>0</v>
      </c>
      <c r="N32" s="53"/>
      <c r="O32" s="35">
        <f t="shared" si="4"/>
        <v>0</v>
      </c>
      <c r="P32" s="12"/>
      <c r="Q32" s="12"/>
      <c r="R32" s="12"/>
      <c r="S32" s="31"/>
      <c r="T32" s="53"/>
      <c r="U32" s="5">
        <f t="shared" si="5"/>
        <v>0</v>
      </c>
      <c r="V32" s="21"/>
    </row>
    <row r="33" spans="1:22" ht="13.8" thickBot="1" x14ac:dyDescent="0.3">
      <c r="A33" s="626"/>
      <c r="B33" s="626"/>
      <c r="C33" s="24">
        <v>2024</v>
      </c>
      <c r="D33" s="278">
        <f>'4.Прил 3_НД-съдии'!F8</f>
        <v>4</v>
      </c>
      <c r="E33" s="252">
        <v>10</v>
      </c>
      <c r="F33" s="162">
        <v>0</v>
      </c>
      <c r="G33" s="162">
        <v>0</v>
      </c>
      <c r="H33" s="248">
        <v>1</v>
      </c>
      <c r="I33" s="250">
        <f t="shared" si="10"/>
        <v>11</v>
      </c>
      <c r="J33" s="26">
        <f t="shared" si="3"/>
        <v>15</v>
      </c>
      <c r="K33" s="234">
        <f t="shared" si="1"/>
        <v>9</v>
      </c>
      <c r="L33" s="285">
        <f>'4.Прил 3_НД-съдии'!AP8</f>
        <v>5</v>
      </c>
      <c r="M33" s="57">
        <f t="shared" si="6"/>
        <v>0.55555555555555558</v>
      </c>
      <c r="N33" s="286">
        <f>'4.Прил 3_НД-съдии'!AD8</f>
        <v>1</v>
      </c>
      <c r="O33" s="39">
        <f t="shared" si="4"/>
        <v>8</v>
      </c>
      <c r="P33" s="159">
        <v>0</v>
      </c>
      <c r="Q33" s="159">
        <v>0</v>
      </c>
      <c r="R33" s="159">
        <v>0</v>
      </c>
      <c r="S33" s="156">
        <v>8</v>
      </c>
      <c r="T33" s="160">
        <v>23</v>
      </c>
      <c r="U33" s="26">
        <f t="shared" si="5"/>
        <v>6</v>
      </c>
      <c r="V33" s="287">
        <f>'3.Прил 2_НД'!R95</f>
        <v>1</v>
      </c>
    </row>
    <row r="34" spans="1:22" x14ac:dyDescent="0.25">
      <c r="A34" s="624" t="s">
        <v>67</v>
      </c>
      <c r="B34" s="624" t="s">
        <v>23</v>
      </c>
      <c r="C34" s="22">
        <v>2022</v>
      </c>
      <c r="D34" s="237"/>
      <c r="E34" s="9"/>
      <c r="F34" s="10"/>
      <c r="G34" s="10"/>
      <c r="H34" s="243"/>
      <c r="I34" s="63">
        <f t="shared" si="10"/>
        <v>0</v>
      </c>
      <c r="J34" s="17">
        <f t="shared" si="3"/>
        <v>0</v>
      </c>
      <c r="K34" s="37">
        <f t="shared" si="1"/>
        <v>0</v>
      </c>
      <c r="L34" s="16"/>
      <c r="M34" s="56">
        <f t="shared" si="6"/>
        <v>0</v>
      </c>
      <c r="N34" s="52"/>
      <c r="O34" s="37">
        <f>SUM(P34:S34)</f>
        <v>0</v>
      </c>
      <c r="P34" s="16"/>
      <c r="Q34" s="16"/>
      <c r="R34" s="16"/>
      <c r="S34" s="32"/>
      <c r="T34" s="52"/>
      <c r="U34" s="17">
        <f t="shared" si="5"/>
        <v>0</v>
      </c>
      <c r="V34" s="20"/>
    </row>
    <row r="35" spans="1:22" x14ac:dyDescent="0.25">
      <c r="A35" s="625"/>
      <c r="B35" s="625"/>
      <c r="C35" s="23">
        <v>2023</v>
      </c>
      <c r="D35" s="236"/>
      <c r="E35" s="11"/>
      <c r="F35" s="12"/>
      <c r="G35" s="12"/>
      <c r="H35" s="244"/>
      <c r="I35" s="61">
        <f t="shared" si="10"/>
        <v>0</v>
      </c>
      <c r="J35" s="5">
        <f t="shared" si="3"/>
        <v>0</v>
      </c>
      <c r="K35" s="35">
        <f t="shared" si="1"/>
        <v>0</v>
      </c>
      <c r="L35" s="12"/>
      <c r="M35" s="55">
        <f t="shared" si="6"/>
        <v>0</v>
      </c>
      <c r="N35" s="53"/>
      <c r="O35" s="35">
        <f t="shared" si="4"/>
        <v>0</v>
      </c>
      <c r="P35" s="12"/>
      <c r="Q35" s="12"/>
      <c r="R35" s="12"/>
      <c r="S35" s="31"/>
      <c r="T35" s="53"/>
      <c r="U35" s="5">
        <f t="shared" si="5"/>
        <v>0</v>
      </c>
      <c r="V35" s="14"/>
    </row>
    <row r="36" spans="1:22" ht="13.8" thickBot="1" x14ac:dyDescent="0.3">
      <c r="A36" s="626"/>
      <c r="B36" s="626"/>
      <c r="C36" s="24">
        <v>2024</v>
      </c>
      <c r="D36" s="278">
        <f>'4.Прил 3_НД-съдии'!G8</f>
        <v>2</v>
      </c>
      <c r="E36" s="246">
        <v>25</v>
      </c>
      <c r="F36" s="159">
        <v>0</v>
      </c>
      <c r="G36" s="159">
        <v>0</v>
      </c>
      <c r="H36" s="247">
        <v>0</v>
      </c>
      <c r="I36" s="250">
        <f t="shared" si="10"/>
        <v>25</v>
      </c>
      <c r="J36" s="18">
        <f t="shared" si="3"/>
        <v>27</v>
      </c>
      <c r="K36" s="144">
        <f t="shared" si="1"/>
        <v>19</v>
      </c>
      <c r="L36" s="282">
        <f>'4.Прил 3_НД-съдии'!AQ8</f>
        <v>18</v>
      </c>
      <c r="M36" s="58">
        <f t="shared" si="6"/>
        <v>0.94736842105263153</v>
      </c>
      <c r="N36" s="283">
        <f>'4.Прил 3_НД-съдии'!AE8</f>
        <v>15</v>
      </c>
      <c r="O36" s="50">
        <f t="shared" si="4"/>
        <v>4</v>
      </c>
      <c r="P36" s="162">
        <v>3</v>
      </c>
      <c r="Q36" s="162">
        <v>0</v>
      </c>
      <c r="R36" s="162">
        <v>0</v>
      </c>
      <c r="S36" s="157">
        <v>1</v>
      </c>
      <c r="T36" s="163">
        <v>21</v>
      </c>
      <c r="U36" s="18">
        <f t="shared" si="5"/>
        <v>8</v>
      </c>
      <c r="V36" s="284">
        <f>'3.Прил 2_НД'!R96</f>
        <v>1</v>
      </c>
    </row>
    <row r="37" spans="1:22" x14ac:dyDescent="0.25">
      <c r="A37" s="624" t="s">
        <v>68</v>
      </c>
      <c r="B37" s="624" t="s">
        <v>24</v>
      </c>
      <c r="C37" s="22">
        <v>2022</v>
      </c>
      <c r="D37" s="235"/>
      <c r="E37" s="15"/>
      <c r="F37" s="16"/>
      <c r="G37" s="16"/>
      <c r="H37" s="249"/>
      <c r="I37" s="60">
        <f t="shared" si="10"/>
        <v>0</v>
      </c>
      <c r="J37" s="4">
        <f t="shared" si="3"/>
        <v>0</v>
      </c>
      <c r="K37" s="34">
        <f t="shared" si="1"/>
        <v>0</v>
      </c>
      <c r="L37" s="10"/>
      <c r="M37" s="54">
        <f t="shared" si="6"/>
        <v>0</v>
      </c>
      <c r="N37" s="59"/>
      <c r="O37" s="34">
        <f t="shared" si="4"/>
        <v>0</v>
      </c>
      <c r="P37" s="10"/>
      <c r="Q37" s="10"/>
      <c r="R37" s="10"/>
      <c r="S37" s="30"/>
      <c r="T37" s="59"/>
      <c r="U37" s="4">
        <f t="shared" si="5"/>
        <v>0</v>
      </c>
      <c r="V37" s="13"/>
    </row>
    <row r="38" spans="1:22" x14ac:dyDescent="0.25">
      <c r="A38" s="625"/>
      <c r="B38" s="625"/>
      <c r="C38" s="23">
        <v>2023</v>
      </c>
      <c r="D38" s="236"/>
      <c r="E38" s="11"/>
      <c r="F38" s="12"/>
      <c r="G38" s="12"/>
      <c r="H38" s="244"/>
      <c r="I38" s="61">
        <f t="shared" si="10"/>
        <v>0</v>
      </c>
      <c r="J38" s="5">
        <f t="shared" si="3"/>
        <v>0</v>
      </c>
      <c r="K38" s="35">
        <f t="shared" si="1"/>
        <v>0</v>
      </c>
      <c r="L38" s="12"/>
      <c r="M38" s="55">
        <f t="shared" si="6"/>
        <v>0</v>
      </c>
      <c r="N38" s="53"/>
      <c r="O38" s="35">
        <f t="shared" si="4"/>
        <v>0</v>
      </c>
      <c r="P38" s="12"/>
      <c r="Q38" s="12"/>
      <c r="R38" s="12"/>
      <c r="S38" s="31"/>
      <c r="T38" s="53"/>
      <c r="U38" s="5">
        <f t="shared" si="5"/>
        <v>0</v>
      </c>
      <c r="V38" s="14"/>
    </row>
    <row r="39" spans="1:22" ht="13.8" thickBot="1" x14ac:dyDescent="0.3">
      <c r="A39" s="626"/>
      <c r="B39" s="626"/>
      <c r="C39" s="24">
        <v>2024</v>
      </c>
      <c r="D39" s="240">
        <v>9</v>
      </c>
      <c r="E39" s="161">
        <v>116</v>
      </c>
      <c r="F39" s="162">
        <v>0</v>
      </c>
      <c r="G39" s="162">
        <v>0</v>
      </c>
      <c r="H39" s="248">
        <v>0</v>
      </c>
      <c r="I39" s="250">
        <f t="shared" si="10"/>
        <v>116</v>
      </c>
      <c r="J39" s="26">
        <f t="shared" si="3"/>
        <v>125</v>
      </c>
      <c r="K39" s="36">
        <f t="shared" si="1"/>
        <v>120</v>
      </c>
      <c r="L39" s="159">
        <v>113</v>
      </c>
      <c r="M39" s="57">
        <f t="shared" si="6"/>
        <v>0.94166666666666665</v>
      </c>
      <c r="N39" s="160">
        <v>114</v>
      </c>
      <c r="O39" s="39">
        <f t="shared" si="4"/>
        <v>6</v>
      </c>
      <c r="P39" s="159">
        <v>0</v>
      </c>
      <c r="Q39" s="159">
        <v>0</v>
      </c>
      <c r="R39" s="159">
        <v>0</v>
      </c>
      <c r="S39" s="156">
        <v>6</v>
      </c>
      <c r="T39" s="160">
        <v>89</v>
      </c>
      <c r="U39" s="26">
        <f t="shared" si="5"/>
        <v>5</v>
      </c>
      <c r="V39" s="165">
        <v>8</v>
      </c>
    </row>
    <row r="40" spans="1:22" x14ac:dyDescent="0.25">
      <c r="A40" s="624" t="s">
        <v>69</v>
      </c>
      <c r="B40" s="624" t="s">
        <v>25</v>
      </c>
      <c r="C40" s="22">
        <v>2022</v>
      </c>
      <c r="D40" s="237"/>
      <c r="E40" s="9"/>
      <c r="F40" s="10"/>
      <c r="G40" s="10"/>
      <c r="H40" s="243"/>
      <c r="I40" s="63">
        <f t="shared" si="10"/>
        <v>0</v>
      </c>
      <c r="J40" s="17">
        <f t="shared" si="3"/>
        <v>0</v>
      </c>
      <c r="K40" s="37">
        <f t="shared" si="1"/>
        <v>0</v>
      </c>
      <c r="L40" s="47"/>
      <c r="M40" s="56">
        <f t="shared" si="6"/>
        <v>0</v>
      </c>
      <c r="N40" s="190"/>
      <c r="O40" s="37">
        <f t="shared" si="4"/>
        <v>0</v>
      </c>
      <c r="P40" s="16"/>
      <c r="Q40" s="16"/>
      <c r="R40" s="16"/>
      <c r="S40" s="32"/>
      <c r="T40" s="288" t="s">
        <v>21</v>
      </c>
      <c r="U40" s="17">
        <f t="shared" si="5"/>
        <v>0</v>
      </c>
      <c r="V40" s="289" t="s">
        <v>21</v>
      </c>
    </row>
    <row r="41" spans="1:22" x14ac:dyDescent="0.25">
      <c r="A41" s="625"/>
      <c r="B41" s="625"/>
      <c r="C41" s="23">
        <v>2023</v>
      </c>
      <c r="D41" s="236"/>
      <c r="E41" s="11"/>
      <c r="F41" s="12"/>
      <c r="G41" s="12"/>
      <c r="H41" s="244"/>
      <c r="I41" s="61">
        <f t="shared" si="10"/>
        <v>0</v>
      </c>
      <c r="J41" s="5">
        <f t="shared" si="3"/>
        <v>0</v>
      </c>
      <c r="K41" s="35">
        <f t="shared" si="1"/>
        <v>0</v>
      </c>
      <c r="L41" s="29"/>
      <c r="M41" s="55">
        <f t="shared" si="6"/>
        <v>0</v>
      </c>
      <c r="N41" s="191"/>
      <c r="O41" s="35">
        <f t="shared" si="4"/>
        <v>0</v>
      </c>
      <c r="P41" s="12"/>
      <c r="Q41" s="12"/>
      <c r="R41" s="12"/>
      <c r="S41" s="31"/>
      <c r="T41" s="277" t="s">
        <v>21</v>
      </c>
      <c r="U41" s="5">
        <f t="shared" si="5"/>
        <v>0</v>
      </c>
      <c r="V41" s="290" t="s">
        <v>21</v>
      </c>
    </row>
    <row r="42" spans="1:22" ht="13.8" thickBot="1" x14ac:dyDescent="0.3">
      <c r="A42" s="626"/>
      <c r="B42" s="626"/>
      <c r="C42" s="24">
        <v>2024</v>
      </c>
      <c r="D42" s="241">
        <v>0</v>
      </c>
      <c r="E42" s="158">
        <v>30</v>
      </c>
      <c r="F42" s="159">
        <v>0</v>
      </c>
      <c r="G42" s="159">
        <v>0</v>
      </c>
      <c r="H42" s="247">
        <v>0</v>
      </c>
      <c r="I42" s="250">
        <f t="shared" si="10"/>
        <v>30</v>
      </c>
      <c r="J42" s="18">
        <f t="shared" si="3"/>
        <v>30</v>
      </c>
      <c r="K42" s="38">
        <f t="shared" si="1"/>
        <v>30</v>
      </c>
      <c r="L42" s="162">
        <v>30</v>
      </c>
      <c r="M42" s="58">
        <f t="shared" si="6"/>
        <v>1</v>
      </c>
      <c r="N42" s="163">
        <v>29</v>
      </c>
      <c r="O42" s="50">
        <f t="shared" si="4"/>
        <v>1</v>
      </c>
      <c r="P42" s="162">
        <v>0</v>
      </c>
      <c r="Q42" s="162">
        <v>0</v>
      </c>
      <c r="R42" s="162">
        <v>0</v>
      </c>
      <c r="S42" s="157">
        <v>1</v>
      </c>
      <c r="T42" s="279" t="s">
        <v>21</v>
      </c>
      <c r="U42" s="48">
        <f t="shared" si="5"/>
        <v>0</v>
      </c>
      <c r="V42" s="291" t="s">
        <v>21</v>
      </c>
    </row>
    <row r="43" spans="1:22" x14ac:dyDescent="0.25">
      <c r="A43" s="624" t="s">
        <v>70</v>
      </c>
      <c r="B43" s="624" t="s">
        <v>40</v>
      </c>
      <c r="C43" s="22">
        <v>2022</v>
      </c>
      <c r="D43" s="235"/>
      <c r="E43" s="15"/>
      <c r="F43" s="16"/>
      <c r="G43" s="16"/>
      <c r="H43" s="249"/>
      <c r="I43" s="60">
        <f t="shared" si="10"/>
        <v>0</v>
      </c>
      <c r="J43" s="4">
        <f t="shared" si="3"/>
        <v>0</v>
      </c>
      <c r="K43" s="34">
        <f>N43+O43</f>
        <v>0</v>
      </c>
      <c r="L43" s="10"/>
      <c r="M43" s="54">
        <f t="shared" si="6"/>
        <v>0</v>
      </c>
      <c r="N43" s="59"/>
      <c r="O43" s="34">
        <f>SUM(P43:S43)</f>
        <v>0</v>
      </c>
      <c r="P43" s="10"/>
      <c r="Q43" s="10"/>
      <c r="R43" s="10"/>
      <c r="S43" s="30"/>
      <c r="T43" s="59"/>
      <c r="U43" s="4">
        <f t="shared" si="5"/>
        <v>0</v>
      </c>
      <c r="V43" s="13"/>
    </row>
    <row r="44" spans="1:22" x14ac:dyDescent="0.25">
      <c r="A44" s="625"/>
      <c r="B44" s="625"/>
      <c r="C44" s="23">
        <v>2023</v>
      </c>
      <c r="D44" s="236"/>
      <c r="E44" s="11"/>
      <c r="F44" s="12"/>
      <c r="G44" s="12"/>
      <c r="H44" s="244"/>
      <c r="I44" s="61">
        <f t="shared" si="10"/>
        <v>0</v>
      </c>
      <c r="J44" s="5">
        <f t="shared" si="3"/>
        <v>0</v>
      </c>
      <c r="K44" s="35">
        <f>N44+O44</f>
        <v>0</v>
      </c>
      <c r="L44" s="12"/>
      <c r="M44" s="55">
        <f t="shared" si="6"/>
        <v>0</v>
      </c>
      <c r="N44" s="53"/>
      <c r="O44" s="35">
        <f>SUM(P44:S44)</f>
        <v>0</v>
      </c>
      <c r="P44" s="12"/>
      <c r="Q44" s="12"/>
      <c r="R44" s="12"/>
      <c r="S44" s="31"/>
      <c r="T44" s="53"/>
      <c r="U44" s="5">
        <f t="shared" si="5"/>
        <v>0</v>
      </c>
      <c r="V44" s="14"/>
    </row>
    <row r="45" spans="1:22" ht="13.8" thickBot="1" x14ac:dyDescent="0.3">
      <c r="A45" s="626"/>
      <c r="B45" s="626"/>
      <c r="C45" s="24">
        <v>2024</v>
      </c>
      <c r="D45" s="292">
        <f>'4.Прил 3_НД-съдии'!I8</f>
        <v>70</v>
      </c>
      <c r="E45" s="252">
        <v>31</v>
      </c>
      <c r="F45" s="162">
        <v>0</v>
      </c>
      <c r="G45" s="162">
        <v>0</v>
      </c>
      <c r="H45" s="248">
        <v>3</v>
      </c>
      <c r="I45" s="250">
        <f t="shared" si="10"/>
        <v>34</v>
      </c>
      <c r="J45" s="155">
        <f t="shared" si="3"/>
        <v>104</v>
      </c>
      <c r="K45" s="36">
        <f>N45+O45</f>
        <v>53</v>
      </c>
      <c r="L45" s="293">
        <f>'4.Прил 3_НД-съдии'!AS8</f>
        <v>5</v>
      </c>
      <c r="M45" s="57">
        <f t="shared" si="6"/>
        <v>9.4339622641509441E-2</v>
      </c>
      <c r="N45" s="167">
        <f>'4.Прил 3_НД-съдии'!AG8</f>
        <v>44</v>
      </c>
      <c r="O45" s="39">
        <f>SUM(P45:S45)</f>
        <v>9</v>
      </c>
      <c r="P45" s="159">
        <v>0</v>
      </c>
      <c r="Q45" s="159">
        <v>0</v>
      </c>
      <c r="R45" s="159">
        <v>0</v>
      </c>
      <c r="S45" s="156">
        <v>9</v>
      </c>
      <c r="T45" s="160">
        <v>95</v>
      </c>
      <c r="U45" s="26">
        <f t="shared" si="5"/>
        <v>51</v>
      </c>
      <c r="V45" s="165">
        <v>18</v>
      </c>
    </row>
    <row r="46" spans="1:22" x14ac:dyDescent="0.25">
      <c r="A46" s="627" t="s">
        <v>32</v>
      </c>
      <c r="B46" s="624" t="s">
        <v>41</v>
      </c>
      <c r="C46" s="22">
        <v>2022</v>
      </c>
      <c r="D46" s="238">
        <f t="shared" ref="D46:H48" si="11">D28+D31+D34+D37+D40+D43</f>
        <v>0</v>
      </c>
      <c r="E46" s="2">
        <f t="shared" si="11"/>
        <v>0</v>
      </c>
      <c r="F46" s="41">
        <f t="shared" si="11"/>
        <v>0</v>
      </c>
      <c r="G46" s="41">
        <f>G28+G31+G34+G37+G40+G43</f>
        <v>0</v>
      </c>
      <c r="H46" s="254">
        <f t="shared" si="11"/>
        <v>0</v>
      </c>
      <c r="I46" s="60">
        <f>I28+I31+I34+I37+I40+I43</f>
        <v>0</v>
      </c>
      <c r="J46" s="4">
        <f>D46+I46</f>
        <v>0</v>
      </c>
      <c r="K46" s="34">
        <f t="shared" ref="K46:L48" si="12">K28+K31+K34+K37+K40+K43</f>
        <v>0</v>
      </c>
      <c r="L46" s="41">
        <f t="shared" si="12"/>
        <v>0</v>
      </c>
      <c r="M46" s="54">
        <f t="shared" si="6"/>
        <v>0</v>
      </c>
      <c r="N46" s="4">
        <f t="shared" ref="N46:S48" si="13">N28+N31+N34+N37+N40+N43</f>
        <v>0</v>
      </c>
      <c r="O46" s="34">
        <f t="shared" si="13"/>
        <v>0</v>
      </c>
      <c r="P46" s="41">
        <f t="shared" si="13"/>
        <v>0</v>
      </c>
      <c r="Q46" s="41">
        <f t="shared" si="13"/>
        <v>0</v>
      </c>
      <c r="R46" s="41">
        <f t="shared" si="13"/>
        <v>0</v>
      </c>
      <c r="S46" s="44">
        <f t="shared" si="13"/>
        <v>0</v>
      </c>
      <c r="T46" s="4">
        <f>T28+T31+T34+T37+T43</f>
        <v>0</v>
      </c>
      <c r="U46" s="4">
        <f>U28+U31+U34+U37+U40+U43</f>
        <v>0</v>
      </c>
      <c r="V46" s="60">
        <f>V28+V31+V34+V37+V43</f>
        <v>0</v>
      </c>
    </row>
    <row r="47" spans="1:22" x14ac:dyDescent="0.25">
      <c r="A47" s="628"/>
      <c r="B47" s="625"/>
      <c r="C47" s="23">
        <v>2023</v>
      </c>
      <c r="D47" s="239">
        <f t="shared" si="11"/>
        <v>0</v>
      </c>
      <c r="E47" s="3">
        <f t="shared" si="11"/>
        <v>0</v>
      </c>
      <c r="F47" s="40">
        <f t="shared" si="11"/>
        <v>0</v>
      </c>
      <c r="G47" s="40">
        <f>G29+G32+G35+G38+G41+G44</f>
        <v>0</v>
      </c>
      <c r="H47" s="245">
        <f t="shared" si="11"/>
        <v>0</v>
      </c>
      <c r="I47" s="61">
        <f>I29+I32+I35+I38+I41+I44</f>
        <v>0</v>
      </c>
      <c r="J47" s="5">
        <f t="shared" si="3"/>
        <v>0</v>
      </c>
      <c r="K47" s="35">
        <f t="shared" si="12"/>
        <v>0</v>
      </c>
      <c r="L47" s="40">
        <f t="shared" si="12"/>
        <v>0</v>
      </c>
      <c r="M47" s="55">
        <f t="shared" si="6"/>
        <v>0</v>
      </c>
      <c r="N47" s="5">
        <f t="shared" si="13"/>
        <v>0</v>
      </c>
      <c r="O47" s="35">
        <f t="shared" si="13"/>
        <v>0</v>
      </c>
      <c r="P47" s="40">
        <f t="shared" si="13"/>
        <v>0</v>
      </c>
      <c r="Q47" s="40">
        <f t="shared" si="13"/>
        <v>0</v>
      </c>
      <c r="R47" s="40">
        <f t="shared" si="13"/>
        <v>0</v>
      </c>
      <c r="S47" s="45">
        <f t="shared" si="13"/>
        <v>0</v>
      </c>
      <c r="T47" s="5">
        <f>T29+T32+T35+T38+T44</f>
        <v>0</v>
      </c>
      <c r="U47" s="5">
        <f>U29+U32+U35+U38+U41+U44</f>
        <v>0</v>
      </c>
      <c r="V47" s="61">
        <f>V29+V32+V35+V38+V44</f>
        <v>0</v>
      </c>
    </row>
    <row r="48" spans="1:22" ht="13.8" thickBot="1" x14ac:dyDescent="0.3">
      <c r="A48" s="629"/>
      <c r="B48" s="626"/>
      <c r="C48" s="24">
        <v>2024</v>
      </c>
      <c r="D48" s="253">
        <f t="shared" si="11"/>
        <v>113</v>
      </c>
      <c r="E48" s="25">
        <f t="shared" si="11"/>
        <v>281</v>
      </c>
      <c r="F48" s="42">
        <f t="shared" si="11"/>
        <v>2</v>
      </c>
      <c r="G48" s="42">
        <f>G30+G33+G36+G39+G42+G45</f>
        <v>1</v>
      </c>
      <c r="H48" s="255">
        <f t="shared" si="11"/>
        <v>10</v>
      </c>
      <c r="I48" s="62">
        <f>I30+I33+I36+I39+I42+I45</f>
        <v>291</v>
      </c>
      <c r="J48" s="26">
        <f t="shared" si="3"/>
        <v>404</v>
      </c>
      <c r="K48" s="36">
        <f t="shared" si="12"/>
        <v>300</v>
      </c>
      <c r="L48" s="43">
        <f t="shared" si="12"/>
        <v>213</v>
      </c>
      <c r="M48" s="58">
        <f t="shared" si="6"/>
        <v>0.71</v>
      </c>
      <c r="N48" s="26">
        <f t="shared" si="13"/>
        <v>219</v>
      </c>
      <c r="O48" s="50">
        <f t="shared" si="13"/>
        <v>81</v>
      </c>
      <c r="P48" s="43">
        <f t="shared" si="13"/>
        <v>11</v>
      </c>
      <c r="Q48" s="43">
        <f t="shared" si="13"/>
        <v>37</v>
      </c>
      <c r="R48" s="43">
        <f t="shared" si="13"/>
        <v>5</v>
      </c>
      <c r="S48" s="49">
        <f t="shared" si="13"/>
        <v>28</v>
      </c>
      <c r="T48" s="26">
        <f>T30+T33+T36+T39+T45</f>
        <v>394</v>
      </c>
      <c r="U48" s="26">
        <f>U30+U33+U36+U39+U42+U45</f>
        <v>104</v>
      </c>
      <c r="V48" s="62">
        <f>V30+V33+V36+V39+V45</f>
        <v>44</v>
      </c>
    </row>
    <row r="49" spans="1:22" x14ac:dyDescent="0.25">
      <c r="A49" s="627" t="s">
        <v>38</v>
      </c>
      <c r="B49" s="624" t="s">
        <v>26</v>
      </c>
      <c r="C49" s="22">
        <v>2022</v>
      </c>
      <c r="D49" s="238">
        <f t="shared" ref="D49:L51" si="14">D25+D46</f>
        <v>0</v>
      </c>
      <c r="E49" s="256">
        <f t="shared" si="14"/>
        <v>0</v>
      </c>
      <c r="F49" s="242">
        <f t="shared" si="14"/>
        <v>0</v>
      </c>
      <c r="G49" s="242">
        <f>G25+G46</f>
        <v>0</v>
      </c>
      <c r="H49" s="257">
        <f t="shared" ref="H49:I51" si="15">H25+H46</f>
        <v>0</v>
      </c>
      <c r="I49" s="63">
        <f t="shared" si="15"/>
        <v>0</v>
      </c>
      <c r="J49" s="17">
        <f t="shared" si="3"/>
        <v>0</v>
      </c>
      <c r="K49" s="34">
        <f t="shared" si="14"/>
        <v>0</v>
      </c>
      <c r="L49" s="41">
        <f t="shared" si="14"/>
        <v>0</v>
      </c>
      <c r="M49" s="54">
        <f t="shared" si="6"/>
        <v>0</v>
      </c>
      <c r="N49" s="17">
        <f t="shared" ref="N49:V49" si="16">N25+N46</f>
        <v>0</v>
      </c>
      <c r="O49" s="34">
        <f t="shared" si="16"/>
        <v>0</v>
      </c>
      <c r="P49" s="41">
        <f t="shared" si="16"/>
        <v>0</v>
      </c>
      <c r="Q49" s="41">
        <f t="shared" si="16"/>
        <v>0</v>
      </c>
      <c r="R49" s="41">
        <f t="shared" si="16"/>
        <v>0</v>
      </c>
      <c r="S49" s="44">
        <f t="shared" si="16"/>
        <v>0</v>
      </c>
      <c r="T49" s="17">
        <f t="shared" si="16"/>
        <v>0</v>
      </c>
      <c r="U49" s="17">
        <f t="shared" si="16"/>
        <v>0</v>
      </c>
      <c r="V49" s="63">
        <f t="shared" si="16"/>
        <v>0</v>
      </c>
    </row>
    <row r="50" spans="1:22" x14ac:dyDescent="0.25">
      <c r="A50" s="628"/>
      <c r="B50" s="625"/>
      <c r="C50" s="23">
        <v>2023</v>
      </c>
      <c r="D50" s="239">
        <f t="shared" si="14"/>
        <v>0</v>
      </c>
      <c r="E50" s="3">
        <f t="shared" si="14"/>
        <v>0</v>
      </c>
      <c r="F50" s="40">
        <f t="shared" si="14"/>
        <v>0</v>
      </c>
      <c r="G50" s="40">
        <f>G26+G47</f>
        <v>0</v>
      </c>
      <c r="H50" s="245">
        <f t="shared" si="15"/>
        <v>0</v>
      </c>
      <c r="I50" s="63">
        <f t="shared" si="15"/>
        <v>0</v>
      </c>
      <c r="J50" s="17">
        <f t="shared" si="3"/>
        <v>0</v>
      </c>
      <c r="K50" s="35">
        <f t="shared" si="14"/>
        <v>0</v>
      </c>
      <c r="L50" s="40">
        <f t="shared" si="14"/>
        <v>0</v>
      </c>
      <c r="M50" s="55">
        <f t="shared" si="6"/>
        <v>0</v>
      </c>
      <c r="N50" s="17">
        <f t="shared" ref="N50:V50" si="17">N26+N47</f>
        <v>0</v>
      </c>
      <c r="O50" s="35">
        <f t="shared" si="17"/>
        <v>0</v>
      </c>
      <c r="P50" s="40">
        <f t="shared" si="17"/>
        <v>0</v>
      </c>
      <c r="Q50" s="40">
        <f t="shared" si="17"/>
        <v>0</v>
      </c>
      <c r="R50" s="40">
        <f t="shared" si="17"/>
        <v>0</v>
      </c>
      <c r="S50" s="45">
        <f t="shared" si="17"/>
        <v>0</v>
      </c>
      <c r="T50" s="17">
        <f t="shared" si="17"/>
        <v>0</v>
      </c>
      <c r="U50" s="17">
        <f t="shared" si="17"/>
        <v>0</v>
      </c>
      <c r="V50" s="63">
        <f t="shared" si="17"/>
        <v>0</v>
      </c>
    </row>
    <row r="51" spans="1:22" ht="13.8" thickBot="1" x14ac:dyDescent="0.3">
      <c r="A51" s="629"/>
      <c r="B51" s="626"/>
      <c r="C51" s="24">
        <v>2024</v>
      </c>
      <c r="D51" s="253">
        <f t="shared" si="14"/>
        <v>346</v>
      </c>
      <c r="E51" s="25">
        <f t="shared" si="14"/>
        <v>1057</v>
      </c>
      <c r="F51" s="42">
        <f t="shared" si="14"/>
        <v>4</v>
      </c>
      <c r="G51" s="42">
        <f>G27+G48</f>
        <v>1</v>
      </c>
      <c r="H51" s="255">
        <f t="shared" si="15"/>
        <v>11</v>
      </c>
      <c r="I51" s="251">
        <f t="shared" si="15"/>
        <v>1068</v>
      </c>
      <c r="J51" s="51">
        <f t="shared" si="3"/>
        <v>1414</v>
      </c>
      <c r="K51" s="39">
        <f t="shared" si="14"/>
        <v>1063</v>
      </c>
      <c r="L51" s="42">
        <f t="shared" si="14"/>
        <v>886</v>
      </c>
      <c r="M51" s="57">
        <f t="shared" si="6"/>
        <v>0.83349012229539043</v>
      </c>
      <c r="N51" s="51">
        <f t="shared" ref="N51:V51" si="18">N27+N48</f>
        <v>870</v>
      </c>
      <c r="O51" s="39">
        <f t="shared" si="18"/>
        <v>193</v>
      </c>
      <c r="P51" s="42">
        <f t="shared" si="18"/>
        <v>11</v>
      </c>
      <c r="Q51" s="42">
        <f t="shared" si="18"/>
        <v>46</v>
      </c>
      <c r="R51" s="42">
        <f t="shared" si="18"/>
        <v>5</v>
      </c>
      <c r="S51" s="46">
        <f t="shared" si="18"/>
        <v>131</v>
      </c>
      <c r="T51" s="51">
        <f t="shared" si="18"/>
        <v>1295</v>
      </c>
      <c r="U51" s="51">
        <f t="shared" si="18"/>
        <v>351</v>
      </c>
      <c r="V51" s="64">
        <f t="shared" si="18"/>
        <v>70</v>
      </c>
    </row>
    <row r="52" spans="1:22" x14ac:dyDescent="0.25">
      <c r="A52" s="596" t="s">
        <v>33</v>
      </c>
      <c r="B52" s="624" t="s">
        <v>47</v>
      </c>
      <c r="C52" s="22">
        <v>2022</v>
      </c>
      <c r="D52" s="274"/>
      <c r="E52" s="273"/>
      <c r="F52" s="273"/>
      <c r="G52" s="273"/>
      <c r="H52" s="273"/>
      <c r="I52" s="275"/>
      <c r="J52" s="20"/>
      <c r="K52" s="294"/>
      <c r="L52" s="264"/>
      <c r="M52" s="264"/>
      <c r="N52" s="264"/>
      <c r="O52" s="264"/>
      <c r="P52" s="264"/>
      <c r="Q52" s="264"/>
      <c r="R52" s="264"/>
      <c r="S52" s="264"/>
      <c r="T52" s="264"/>
      <c r="U52" s="264"/>
      <c r="V52" s="264"/>
    </row>
    <row r="53" spans="1:22" x14ac:dyDescent="0.25">
      <c r="A53" s="597"/>
      <c r="B53" s="625"/>
      <c r="C53" s="23">
        <v>2023</v>
      </c>
      <c r="D53" s="295"/>
      <c r="E53" s="273"/>
      <c r="F53" s="273"/>
      <c r="G53" s="273"/>
      <c r="H53" s="273"/>
      <c r="I53" s="296"/>
      <c r="J53" s="14"/>
      <c r="K53" s="294"/>
      <c r="L53" s="264"/>
      <c r="M53" s="264"/>
      <c r="N53" s="264"/>
      <c r="O53" s="264"/>
      <c r="P53" s="264"/>
      <c r="Q53" s="264"/>
      <c r="R53" s="264"/>
      <c r="S53" s="264"/>
      <c r="T53" s="264"/>
      <c r="U53" s="264"/>
      <c r="V53" s="264"/>
    </row>
    <row r="54" spans="1:22" ht="13.8" thickBot="1" x14ac:dyDescent="0.3">
      <c r="A54" s="598"/>
      <c r="B54" s="626"/>
      <c r="C54" s="24">
        <v>2024</v>
      </c>
      <c r="D54" s="295"/>
      <c r="E54" s="273"/>
      <c r="F54" s="273"/>
      <c r="G54" s="273"/>
      <c r="H54" s="273"/>
      <c r="I54" s="296"/>
      <c r="J54" s="19">
        <v>2</v>
      </c>
      <c r="K54" s="294"/>
      <c r="L54" s="264"/>
      <c r="M54" s="264"/>
      <c r="N54" s="264"/>
      <c r="O54" s="264"/>
      <c r="P54" s="264"/>
      <c r="Q54" s="264"/>
      <c r="R54" s="623" t="s">
        <v>58</v>
      </c>
      <c r="S54" s="623"/>
      <c r="T54" s="623"/>
      <c r="U54" s="623"/>
      <c r="V54" s="623"/>
    </row>
    <row r="55" spans="1:22" x14ac:dyDescent="0.25">
      <c r="A55" s="627" t="s">
        <v>64</v>
      </c>
      <c r="B55" s="624" t="s">
        <v>27</v>
      </c>
      <c r="C55" s="22">
        <v>2022</v>
      </c>
      <c r="D55" s="274"/>
      <c r="E55" s="276"/>
      <c r="F55" s="276"/>
      <c r="G55" s="276"/>
      <c r="H55" s="276"/>
      <c r="I55" s="275"/>
      <c r="J55" s="297">
        <f>IF(J52&lt;&gt;0,J49/M1/J52,0)</f>
        <v>0</v>
      </c>
      <c r="K55" s="297">
        <f>IF(J52&lt;&gt;0,K49/M1/J52,0)</f>
        <v>0</v>
      </c>
      <c r="L55" s="264"/>
      <c r="M55" s="264"/>
      <c r="N55" s="264"/>
      <c r="O55" s="273"/>
      <c r="P55" s="273"/>
      <c r="Q55" s="89" t="s">
        <v>431</v>
      </c>
      <c r="R55" s="89"/>
      <c r="S55" s="264"/>
      <c r="T55" s="264"/>
      <c r="U55" s="264"/>
      <c r="V55" s="264"/>
    </row>
    <row r="56" spans="1:22" x14ac:dyDescent="0.25">
      <c r="A56" s="628"/>
      <c r="B56" s="625"/>
      <c r="C56" s="23">
        <v>2023</v>
      </c>
      <c r="D56" s="295"/>
      <c r="E56" s="273"/>
      <c r="F56" s="273"/>
      <c r="G56" s="273"/>
      <c r="H56" s="273"/>
      <c r="I56" s="296"/>
      <c r="J56" s="298">
        <f>IF(J53&lt;&gt;0,J50/M1/J53,0)</f>
        <v>0</v>
      </c>
      <c r="K56" s="298">
        <f>IF(J53&lt;&gt;0,K50/M1/J53,0)</f>
        <v>0</v>
      </c>
      <c r="L56" s="264"/>
      <c r="M56" s="264"/>
      <c r="N56" s="264"/>
      <c r="O56" s="273"/>
      <c r="P56" s="273"/>
      <c r="Q56" s="263" t="s">
        <v>563</v>
      </c>
      <c r="R56" s="273"/>
      <c r="S56" s="264"/>
      <c r="T56" s="264"/>
      <c r="U56" s="264"/>
      <c r="V56" s="264"/>
    </row>
    <row r="57" spans="1:22" ht="13.8" thickBot="1" x14ac:dyDescent="0.3">
      <c r="A57" s="629"/>
      <c r="B57" s="626"/>
      <c r="C57" s="24">
        <v>2024</v>
      </c>
      <c r="D57" s="295"/>
      <c r="E57" s="273"/>
      <c r="F57" s="273"/>
      <c r="G57" s="273"/>
      <c r="H57" s="273"/>
      <c r="I57" s="296"/>
      <c r="J57" s="299">
        <f>IF(J54&lt;&gt;0,J51/M1/J54,0)</f>
        <v>58.916666666666664</v>
      </c>
      <c r="K57" s="299">
        <f>IF(J54&lt;&gt;0,K51/M1/J54,0)</f>
        <v>44.291666666666664</v>
      </c>
      <c r="L57" s="264"/>
      <c r="M57" s="264"/>
      <c r="N57" s="264"/>
      <c r="O57" s="273"/>
      <c r="P57" s="273"/>
      <c r="Q57" s="273"/>
      <c r="R57" s="273"/>
      <c r="S57" s="264"/>
      <c r="T57" s="264"/>
      <c r="U57" s="264"/>
      <c r="V57" s="264"/>
    </row>
    <row r="58" spans="1:22" x14ac:dyDescent="0.25">
      <c r="A58" s="596" t="s">
        <v>34</v>
      </c>
      <c r="B58" s="624" t="s">
        <v>42</v>
      </c>
      <c r="C58" s="22">
        <v>2022</v>
      </c>
      <c r="D58" s="274"/>
      <c r="E58" s="276"/>
      <c r="F58" s="276"/>
      <c r="G58" s="276"/>
      <c r="H58" s="276"/>
      <c r="I58" s="275"/>
      <c r="J58" s="20"/>
      <c r="K58" s="294"/>
      <c r="L58" s="264"/>
      <c r="M58" s="264"/>
      <c r="N58" s="264"/>
      <c r="O58" s="273"/>
      <c r="P58" s="273"/>
      <c r="Q58" s="273"/>
      <c r="R58" s="273"/>
      <c r="S58" s="264"/>
      <c r="T58" s="264"/>
      <c r="U58" s="264"/>
      <c r="V58" s="264"/>
    </row>
    <row r="59" spans="1:22" x14ac:dyDescent="0.25">
      <c r="A59" s="597"/>
      <c r="B59" s="625"/>
      <c r="C59" s="23">
        <v>2023</v>
      </c>
      <c r="D59" s="295"/>
      <c r="E59" s="273"/>
      <c r="F59" s="273"/>
      <c r="G59" s="273"/>
      <c r="H59" s="273"/>
      <c r="I59" s="296"/>
      <c r="J59" s="14"/>
      <c r="K59" s="294"/>
      <c r="L59" s="264"/>
      <c r="M59" s="264"/>
      <c r="N59" s="264"/>
      <c r="O59" s="273"/>
      <c r="P59" s="273"/>
      <c r="Q59" s="273"/>
      <c r="R59" s="273"/>
      <c r="S59" s="264"/>
      <c r="T59" s="264"/>
      <c r="U59" s="264"/>
      <c r="V59" s="264"/>
    </row>
    <row r="60" spans="1:22" ht="13.8" thickBot="1" x14ac:dyDescent="0.3">
      <c r="A60" s="598"/>
      <c r="B60" s="626"/>
      <c r="C60" s="24">
        <v>2024</v>
      </c>
      <c r="D60" s="295"/>
      <c r="E60" s="273"/>
      <c r="F60" s="273"/>
      <c r="G60" s="273"/>
      <c r="H60" s="273"/>
      <c r="I60" s="296"/>
      <c r="J60" s="19"/>
      <c r="K60" s="294"/>
      <c r="L60" s="264"/>
      <c r="M60" s="264"/>
      <c r="N60" s="264"/>
      <c r="O60" s="273"/>
      <c r="P60" s="273"/>
      <c r="Q60" s="273"/>
      <c r="R60" s="273"/>
      <c r="S60" s="264"/>
      <c r="T60" s="264"/>
      <c r="U60" s="264"/>
      <c r="V60" s="264"/>
    </row>
    <row r="61" spans="1:22" x14ac:dyDescent="0.25">
      <c r="A61" s="596" t="s">
        <v>35</v>
      </c>
      <c r="B61" s="624" t="s">
        <v>43</v>
      </c>
      <c r="C61" s="22">
        <v>2022</v>
      </c>
      <c r="D61" s="274"/>
      <c r="E61" s="276"/>
      <c r="F61" s="276"/>
      <c r="G61" s="276"/>
      <c r="H61" s="276"/>
      <c r="I61" s="275"/>
      <c r="J61" s="297">
        <f>IF(J58&lt;&gt;0,J25/M1/J58,0)</f>
        <v>0</v>
      </c>
      <c r="K61" s="297">
        <f>IF(J58&lt;&gt;0,K25/M1/J58,0)</f>
        <v>0</v>
      </c>
      <c r="L61" s="264"/>
      <c r="M61" s="264"/>
      <c r="N61" s="264"/>
      <c r="O61" s="264"/>
      <c r="P61" s="264"/>
      <c r="Q61" s="264"/>
      <c r="R61" s="264"/>
      <c r="S61" s="264"/>
      <c r="T61" s="264"/>
      <c r="U61" s="264"/>
      <c r="V61" s="264"/>
    </row>
    <row r="62" spans="1:22" x14ac:dyDescent="0.25">
      <c r="A62" s="597"/>
      <c r="B62" s="625"/>
      <c r="C62" s="23">
        <v>2023</v>
      </c>
      <c r="D62" s="295"/>
      <c r="E62" s="273"/>
      <c r="F62" s="273"/>
      <c r="G62" s="273"/>
      <c r="H62" s="273"/>
      <c r="I62" s="296"/>
      <c r="J62" s="298">
        <f>IF(J59&lt;&gt;0,J26/M1/J59,0)</f>
        <v>0</v>
      </c>
      <c r="K62" s="298">
        <f>IF(J59&lt;&gt;0,K26/M1/J59,0)</f>
        <v>0</v>
      </c>
      <c r="L62" s="264"/>
      <c r="M62" s="264"/>
      <c r="N62" s="264"/>
      <c r="O62" s="264"/>
      <c r="P62" s="264"/>
      <c r="Q62" s="264"/>
      <c r="R62" s="264"/>
      <c r="S62" s="264"/>
      <c r="T62" s="264"/>
      <c r="U62" s="264"/>
      <c r="V62" s="264"/>
    </row>
    <row r="63" spans="1:22" ht="13.8" thickBot="1" x14ac:dyDescent="0.3">
      <c r="A63" s="598"/>
      <c r="B63" s="626"/>
      <c r="C63" s="24">
        <v>2024</v>
      </c>
      <c r="D63" s="300"/>
      <c r="E63" s="265"/>
      <c r="F63" s="265"/>
      <c r="G63" s="265"/>
      <c r="H63" s="265"/>
      <c r="I63" s="301"/>
      <c r="J63" s="299">
        <f>IF(J60&lt;&gt;0,J27/M1/J60,0)</f>
        <v>0</v>
      </c>
      <c r="K63" s="299">
        <f>IF(J60&lt;&gt;0,K27/M1/J60,0)</f>
        <v>0</v>
      </c>
      <c r="L63" s="264"/>
      <c r="M63" s="264"/>
      <c r="N63" s="264"/>
      <c r="O63" s="264"/>
      <c r="P63" s="264"/>
      <c r="Q63" s="264"/>
      <c r="R63" s="264"/>
      <c r="S63" s="264"/>
      <c r="T63" s="264"/>
      <c r="U63" s="264"/>
      <c r="V63" s="264"/>
    </row>
    <row r="64" spans="1:22" x14ac:dyDescent="0.25">
      <c r="A64" s="596" t="s">
        <v>37</v>
      </c>
      <c r="B64" s="624" t="s">
        <v>60</v>
      </c>
      <c r="C64" s="22">
        <v>2022</v>
      </c>
      <c r="D64" s="274"/>
      <c r="E64" s="276"/>
      <c r="F64" s="276"/>
      <c r="G64" s="276"/>
      <c r="H64" s="276"/>
      <c r="I64" s="275"/>
      <c r="J64" s="20"/>
      <c r="K64" s="302"/>
      <c r="L64" s="264"/>
      <c r="M64" s="264"/>
      <c r="N64" s="264"/>
      <c r="O64" s="264"/>
      <c r="P64" s="264"/>
      <c r="Q64" s="264"/>
      <c r="R64" s="264"/>
      <c r="S64" s="264"/>
      <c r="T64" s="264"/>
      <c r="U64" s="264"/>
      <c r="V64" s="264"/>
    </row>
    <row r="65" spans="1:22" x14ac:dyDescent="0.25">
      <c r="A65" s="597"/>
      <c r="B65" s="625"/>
      <c r="C65" s="23">
        <v>2023</v>
      </c>
      <c r="D65" s="295"/>
      <c r="E65" s="273"/>
      <c r="F65" s="273"/>
      <c r="G65" s="273"/>
      <c r="H65" s="273"/>
      <c r="I65" s="296"/>
      <c r="J65" s="14"/>
      <c r="K65" s="302"/>
      <c r="L65" s="264"/>
      <c r="M65" s="264"/>
      <c r="N65" s="264"/>
      <c r="O65" s="264"/>
      <c r="P65" s="264"/>
      <c r="Q65" s="264"/>
      <c r="R65" s="264"/>
      <c r="S65" s="264"/>
      <c r="T65" s="264"/>
      <c r="U65" s="264"/>
      <c r="V65" s="264"/>
    </row>
    <row r="66" spans="1:22" ht="13.8" thickBot="1" x14ac:dyDescent="0.3">
      <c r="A66" s="598"/>
      <c r="B66" s="626"/>
      <c r="C66" s="24">
        <v>2024</v>
      </c>
      <c r="D66" s="300"/>
      <c r="E66" s="265"/>
      <c r="F66" s="265"/>
      <c r="G66" s="265"/>
      <c r="H66" s="265"/>
      <c r="I66" s="301"/>
      <c r="J66" s="19"/>
      <c r="K66" s="302"/>
      <c r="L66" s="264"/>
      <c r="M66" s="264"/>
      <c r="N66" s="264"/>
      <c r="O66" s="264"/>
      <c r="P66" s="264"/>
      <c r="Q66" s="264"/>
      <c r="R66" s="264"/>
      <c r="S66" s="264"/>
      <c r="T66" s="264"/>
      <c r="U66" s="264"/>
      <c r="V66" s="264"/>
    </row>
    <row r="67" spans="1:22" x14ac:dyDescent="0.25">
      <c r="A67" s="596" t="s">
        <v>36</v>
      </c>
      <c r="B67" s="624" t="s">
        <v>61</v>
      </c>
      <c r="C67" s="22">
        <v>2022</v>
      </c>
      <c r="D67" s="274"/>
      <c r="E67" s="276"/>
      <c r="F67" s="276"/>
      <c r="G67" s="276"/>
      <c r="H67" s="276"/>
      <c r="I67" s="275"/>
      <c r="J67" s="297">
        <f>IF(J64&lt;&gt;0,J46/M1/J64,0)</f>
        <v>0</v>
      </c>
      <c r="K67" s="297">
        <f>IF(J64&lt;&gt;0,K46/M1/J64,0)</f>
        <v>0</v>
      </c>
      <c r="L67" s="264"/>
      <c r="M67" s="264"/>
      <c r="N67" s="264"/>
      <c r="O67" s="264"/>
      <c r="P67" s="264"/>
      <c r="Q67" s="264"/>
    </row>
    <row r="68" spans="1:22" x14ac:dyDescent="0.25">
      <c r="A68" s="597"/>
      <c r="B68" s="625"/>
      <c r="C68" s="23">
        <v>2023</v>
      </c>
      <c r="D68" s="295"/>
      <c r="E68" s="273"/>
      <c r="F68" s="273"/>
      <c r="G68" s="273"/>
      <c r="H68" s="273"/>
      <c r="I68" s="296"/>
      <c r="J68" s="298">
        <f>IF(J65&lt;&gt;0,J47/M1/J65,0)</f>
        <v>0</v>
      </c>
      <c r="K68" s="298">
        <f>IF(J65&lt;&gt;0,K47/M1/J65,0)</f>
        <v>0</v>
      </c>
      <c r="L68" s="264"/>
      <c r="M68" s="264"/>
      <c r="N68" s="264"/>
      <c r="O68" s="264"/>
      <c r="P68" s="264"/>
      <c r="Q68" s="264"/>
    </row>
    <row r="69" spans="1:22" ht="13.8" thickBot="1" x14ac:dyDescent="0.3">
      <c r="A69" s="598"/>
      <c r="B69" s="626"/>
      <c r="C69" s="24">
        <v>2024</v>
      </c>
      <c r="D69" s="300"/>
      <c r="E69" s="265"/>
      <c r="F69" s="265"/>
      <c r="G69" s="265"/>
      <c r="H69" s="265"/>
      <c r="I69" s="301"/>
      <c r="J69" s="299">
        <f>IF(J66&lt;&gt;0,J48/M1/J66,0)</f>
        <v>0</v>
      </c>
      <c r="K69" s="299">
        <f>IF(J66&lt;&gt;0,K48/M1/J66,0)</f>
        <v>0</v>
      </c>
      <c r="L69" s="264"/>
      <c r="M69" s="264"/>
      <c r="N69" s="264"/>
      <c r="O69" s="264"/>
      <c r="P69" s="264"/>
      <c r="Q69" s="264"/>
      <c r="R69" s="264"/>
      <c r="S69" s="264"/>
      <c r="T69" s="264"/>
      <c r="U69" s="264"/>
      <c r="V69" s="264"/>
    </row>
    <row r="70" spans="1:22" x14ac:dyDescent="0.25">
      <c r="A70" s="624" t="s">
        <v>76</v>
      </c>
      <c r="B70" s="624" t="s">
        <v>75</v>
      </c>
      <c r="C70" s="22">
        <v>2022</v>
      </c>
      <c r="D70" s="274"/>
      <c r="E70" s="276"/>
      <c r="F70" s="303"/>
      <c r="G70" s="303"/>
      <c r="H70" s="303"/>
      <c r="I70" s="304"/>
      <c r="J70" s="20"/>
      <c r="K70" s="302"/>
      <c r="L70" s="264"/>
      <c r="M70" s="264"/>
      <c r="N70" s="264"/>
      <c r="O70" s="264"/>
      <c r="P70" s="264"/>
      <c r="Q70" s="264"/>
      <c r="R70" s="264"/>
      <c r="S70" s="264"/>
      <c r="T70" s="264"/>
      <c r="U70" s="264"/>
      <c r="V70" s="264"/>
    </row>
    <row r="71" spans="1:22" x14ac:dyDescent="0.25">
      <c r="A71" s="625"/>
      <c r="B71" s="625"/>
      <c r="C71" s="23">
        <v>2023</v>
      </c>
      <c r="D71" s="295"/>
      <c r="E71" s="273"/>
      <c r="F71" s="305"/>
      <c r="G71" s="305"/>
      <c r="H71" s="305"/>
      <c r="I71" s="306"/>
      <c r="J71" s="14"/>
      <c r="K71" s="302"/>
      <c r="L71" s="264"/>
      <c r="M71" s="264"/>
      <c r="N71" s="264"/>
      <c r="O71" s="264"/>
      <c r="P71" s="264"/>
      <c r="Q71" s="264"/>
      <c r="R71" s="264"/>
      <c r="S71" s="264"/>
      <c r="T71" s="264"/>
      <c r="U71" s="264"/>
      <c r="V71" s="264"/>
    </row>
    <row r="72" spans="1:22" ht="13.8" thickBot="1" x14ac:dyDescent="0.3">
      <c r="A72" s="626"/>
      <c r="B72" s="626"/>
      <c r="C72" s="24">
        <v>2024</v>
      </c>
      <c r="D72" s="300"/>
      <c r="E72" s="265"/>
      <c r="F72" s="307"/>
      <c r="G72" s="307"/>
      <c r="H72" s="307"/>
      <c r="I72" s="308"/>
      <c r="J72" s="19">
        <v>24</v>
      </c>
      <c r="K72" s="302"/>
      <c r="L72" s="264"/>
      <c r="M72" s="264"/>
      <c r="N72" s="264"/>
      <c r="O72" s="264"/>
      <c r="P72" s="264"/>
      <c r="Q72" s="264"/>
      <c r="R72" s="264"/>
      <c r="S72" s="264"/>
      <c r="T72" s="264"/>
      <c r="U72" s="264"/>
      <c r="V72" s="264"/>
    </row>
    <row r="73" spans="1:22" x14ac:dyDescent="0.25">
      <c r="A73" s="630" t="s">
        <v>74</v>
      </c>
      <c r="B73" s="624" t="s">
        <v>63</v>
      </c>
      <c r="C73" s="22">
        <v>2022</v>
      </c>
      <c r="D73" s="274"/>
      <c r="E73" s="276"/>
      <c r="F73" s="303"/>
      <c r="G73" s="303"/>
      <c r="H73" s="303"/>
      <c r="I73" s="304"/>
      <c r="J73" s="309">
        <f>IF(J70&lt;&gt;0,J49/J70,0)</f>
        <v>0</v>
      </c>
      <c r="K73" s="310">
        <f>IF(J70&lt;&gt;0,K49/J70,0)</f>
        <v>0</v>
      </c>
      <c r="L73" s="264"/>
      <c r="M73" s="264"/>
      <c r="N73" s="264"/>
      <c r="O73" s="264"/>
      <c r="P73" s="264"/>
      <c r="Q73" s="264"/>
      <c r="R73" s="264"/>
      <c r="S73" s="264"/>
      <c r="T73" s="264"/>
      <c r="U73" s="264"/>
      <c r="V73" s="264"/>
    </row>
    <row r="74" spans="1:22" x14ac:dyDescent="0.25">
      <c r="A74" s="631"/>
      <c r="B74" s="625"/>
      <c r="C74" s="23">
        <v>2023</v>
      </c>
      <c r="D74" s="295"/>
      <c r="E74" s="273"/>
      <c r="F74" s="305"/>
      <c r="G74" s="305"/>
      <c r="H74" s="305"/>
      <c r="I74" s="306"/>
      <c r="J74" s="311">
        <f>IF(J71&lt;&gt;0,J50/J71,0)</f>
        <v>0</v>
      </c>
      <c r="K74" s="312">
        <f>IF(J71&lt;&gt;0,K50/J71,0)</f>
        <v>0</v>
      </c>
      <c r="L74" s="264"/>
      <c r="M74" s="264"/>
      <c r="N74" s="264"/>
      <c r="O74" s="264"/>
      <c r="P74" s="264"/>
      <c r="Q74" s="264"/>
      <c r="R74" s="264"/>
      <c r="S74" s="264"/>
      <c r="T74" s="264"/>
      <c r="U74" s="264"/>
      <c r="V74" s="264"/>
    </row>
    <row r="75" spans="1:22" ht="13.8" thickBot="1" x14ac:dyDescent="0.3">
      <c r="A75" s="632"/>
      <c r="B75" s="626"/>
      <c r="C75" s="24">
        <v>2024</v>
      </c>
      <c r="D75" s="300"/>
      <c r="E75" s="265"/>
      <c r="F75" s="307"/>
      <c r="G75" s="307"/>
      <c r="H75" s="307"/>
      <c r="I75" s="308"/>
      <c r="J75" s="313">
        <f>IF(J72&lt;&gt;0,J51/J72,0)</f>
        <v>58.916666666666664</v>
      </c>
      <c r="K75" s="314">
        <f>IF(J72&lt;&gt;0,K51/J72,0)</f>
        <v>44.291666666666664</v>
      </c>
      <c r="L75" s="264"/>
      <c r="M75" s="264"/>
      <c r="N75" s="264"/>
      <c r="O75" s="264"/>
      <c r="P75" s="264"/>
      <c r="Q75" s="264"/>
      <c r="R75" s="264"/>
      <c r="S75" s="264"/>
      <c r="T75" s="264"/>
      <c r="U75" s="264"/>
      <c r="V75" s="264"/>
    </row>
    <row r="76" spans="1:22" s="6" customFormat="1" ht="33.75" customHeight="1" x14ac:dyDescent="0.25"/>
    <row r="77" spans="1:22" s="6" customFormat="1" x14ac:dyDescent="0.25">
      <c r="A77" s="7" t="s">
        <v>833</v>
      </c>
      <c r="C77" s="324"/>
    </row>
    <row r="78" spans="1:22" s="6" customFormat="1" x14ac:dyDescent="0.25">
      <c r="A78" s="7" t="s">
        <v>834</v>
      </c>
      <c r="C78" s="324"/>
      <c r="H78" s="7" t="s">
        <v>836</v>
      </c>
      <c r="M78" s="7" t="s">
        <v>28</v>
      </c>
    </row>
    <row r="79" spans="1:22" s="6" customFormat="1" x14ac:dyDescent="0.25">
      <c r="A79" s="7" t="s">
        <v>835</v>
      </c>
      <c r="C79" s="7"/>
      <c r="P79" s="6" t="s">
        <v>837</v>
      </c>
    </row>
    <row r="80" spans="1:22" s="6" customFormat="1" x14ac:dyDescent="0.25">
      <c r="P80" s="6" t="s">
        <v>29</v>
      </c>
    </row>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26" spans="3:14" x14ac:dyDescent="0.25">
      <c r="C126" s="316"/>
      <c r="D126" s="316"/>
      <c r="E126" s="316"/>
      <c r="F126" s="316"/>
      <c r="G126" s="316"/>
      <c r="H126" s="316"/>
      <c r="I126" s="316"/>
      <c r="J126" s="316"/>
      <c r="K126" s="316"/>
      <c r="L126" s="316"/>
      <c r="M126" s="316"/>
      <c r="N126" s="316"/>
    </row>
    <row r="137" spans="11:14" x14ac:dyDescent="0.25">
      <c r="K137" s="316"/>
      <c r="L137" s="316"/>
      <c r="M137" s="316"/>
      <c r="N137" s="316"/>
    </row>
    <row r="138" spans="11:14" x14ac:dyDescent="0.25">
      <c r="K138" s="316"/>
      <c r="L138" s="316"/>
      <c r="M138" s="316"/>
      <c r="N138" s="316"/>
    </row>
    <row r="139" spans="11:14" x14ac:dyDescent="0.25">
      <c r="K139" s="316"/>
      <c r="L139" s="316"/>
      <c r="M139" s="316"/>
      <c r="N139" s="316"/>
    </row>
    <row r="140" spans="11:14" x14ac:dyDescent="0.25">
      <c r="K140" s="316"/>
      <c r="L140" s="316"/>
      <c r="M140" s="316"/>
      <c r="N140" s="316"/>
    </row>
  </sheetData>
  <sheetProtection password="D259" sheet="1" objects="1" scenarios="1" formatColumns="0" formatRows="0"/>
  <mergeCells count="71">
    <mergeCell ref="T3:T5"/>
    <mergeCell ref="U3:U5"/>
    <mergeCell ref="L4:M4"/>
    <mergeCell ref="P4:P5"/>
    <mergeCell ref="Q4:Q5"/>
    <mergeCell ref="R4:R5"/>
    <mergeCell ref="K3:M3"/>
    <mergeCell ref="O3:S3"/>
    <mergeCell ref="A7:A9"/>
    <mergeCell ref="B7:B9"/>
    <mergeCell ref="A10:A12"/>
    <mergeCell ref="B10:B12"/>
    <mergeCell ref="A13:A15"/>
    <mergeCell ref="B13:B15"/>
    <mergeCell ref="A16:A18"/>
    <mergeCell ref="B16:B18"/>
    <mergeCell ref="A19:A21"/>
    <mergeCell ref="B19:B21"/>
    <mergeCell ref="A22:A24"/>
    <mergeCell ref="B22:B24"/>
    <mergeCell ref="A25:A27"/>
    <mergeCell ref="B25:B27"/>
    <mergeCell ref="A28:A30"/>
    <mergeCell ref="B28:B30"/>
    <mergeCell ref="A31:A33"/>
    <mergeCell ref="B31:B33"/>
    <mergeCell ref="A34:A36"/>
    <mergeCell ref="B34:B36"/>
    <mergeCell ref="A37:A39"/>
    <mergeCell ref="B37:B39"/>
    <mergeCell ref="A40:A42"/>
    <mergeCell ref="B40:B42"/>
    <mergeCell ref="A43:A45"/>
    <mergeCell ref="B43:B45"/>
    <mergeCell ref="A46:A48"/>
    <mergeCell ref="B46:B48"/>
    <mergeCell ref="A73:A75"/>
    <mergeCell ref="B73:B75"/>
    <mergeCell ref="A61:A63"/>
    <mergeCell ref="B61:B63"/>
    <mergeCell ref="A64:A66"/>
    <mergeCell ref="B64:B66"/>
    <mergeCell ref="A67:A69"/>
    <mergeCell ref="B67:B69"/>
    <mergeCell ref="R54:V54"/>
    <mergeCell ref="A70:A72"/>
    <mergeCell ref="B70:B72"/>
    <mergeCell ref="A49:A51"/>
    <mergeCell ref="B49:B51"/>
    <mergeCell ref="A52:A54"/>
    <mergeCell ref="B52:B54"/>
    <mergeCell ref="A55:A57"/>
    <mergeCell ref="B55:B57"/>
    <mergeCell ref="A58:A60"/>
    <mergeCell ref="B58:B60"/>
    <mergeCell ref="B1:J1"/>
    <mergeCell ref="G4:G5"/>
    <mergeCell ref="F3:G3"/>
    <mergeCell ref="O4:O5"/>
    <mergeCell ref="S4:S5"/>
    <mergeCell ref="N3:N5"/>
    <mergeCell ref="J3:J5"/>
    <mergeCell ref="K4:K5"/>
    <mergeCell ref="A2:B2"/>
    <mergeCell ref="N1:P1"/>
    <mergeCell ref="C2:M2"/>
    <mergeCell ref="D3:D5"/>
    <mergeCell ref="E3:E5"/>
    <mergeCell ref="H3:H5"/>
    <mergeCell ref="F4:F5"/>
    <mergeCell ref="A3:B5"/>
  </mergeCells>
  <hyperlinks>
    <hyperlink ref="A2:B2" location="'Списък Приложения'!A1" display="НАЗАД"/>
  </hyperlinks>
  <printOptions horizontalCentered="1"/>
  <pageMargins left="0" right="0" top="0" bottom="0" header="0" footer="0"/>
  <pageSetup paperSize="9" scale="69" orientation="landscape" r:id="rId1"/>
  <rowBreaks count="1" manualBreakCount="1">
    <brk id="51" max="16383" man="1"/>
  </rowBreaks>
  <extLst>
    <ext xmlns:x14="http://schemas.microsoft.com/office/spreadsheetml/2009/9/main" uri="{78C0D931-6437-407d-A8EE-F0AAD7539E65}">
      <x14:conditionalFormattings>
        <x14:conditionalFormatting xmlns:xm="http://schemas.microsoft.com/office/excel/2006/main">
          <x14:cfRule type="cellIs" priority="125" stopIfTrue="1" operator="notEqual" id="{2A77F751-B131-4534-9BDC-AE0A741257BE}">
            <xm:f>'6.Прил 3_ГДиАД-съдии'!$AM$9</xm:f>
            <x14:dxf>
              <fill>
                <patternFill>
                  <bgColor rgb="FFFF0000"/>
                </patternFill>
              </fill>
            </x14:dxf>
          </x14:cfRule>
          <xm:sqref>O27</xm:sqref>
        </x14:conditionalFormatting>
        <x14:conditionalFormatting xmlns:xm="http://schemas.microsoft.com/office/excel/2006/main">
          <x14:cfRule type="cellIs" priority="120" stopIfTrue="1" operator="notEqual" id="{B9CECDAB-014B-44B6-AFDF-C80D39BF1E39}">
            <xm:f>'6.Прил 3_ГДиАД-съдии'!$AN$9</xm:f>
            <x14:dxf>
              <fill>
                <patternFill>
                  <bgColor rgb="FFFF0000"/>
                </patternFill>
              </fill>
            </x14:dxf>
          </x14:cfRule>
          <xm:sqref>O9</xm:sqref>
        </x14:conditionalFormatting>
        <x14:conditionalFormatting xmlns:xm="http://schemas.microsoft.com/office/excel/2006/main">
          <x14:cfRule type="cellIs" priority="118" stopIfTrue="1" operator="notEqual" id="{73A9D04E-0241-4CCD-A51E-62DFACCC17DB}">
            <xm:f>'6.Прил 3_ГДиАД-съдии'!$T$9</xm:f>
            <x14:dxf>
              <fill>
                <patternFill>
                  <bgColor rgb="FFFF0000"/>
                </patternFill>
              </fill>
            </x14:dxf>
          </x14:cfRule>
          <xm:sqref>J12</xm:sqref>
        </x14:conditionalFormatting>
        <x14:conditionalFormatting xmlns:xm="http://schemas.microsoft.com/office/excel/2006/main">
          <x14:cfRule type="cellIs" priority="116" stopIfTrue="1" operator="notEqual" id="{7E6C04D6-F096-4A28-BAFC-B069F7349CF3}">
            <xm:f>'6.Прил 3_ГДиАД-съдии'!$AO$9</xm:f>
            <x14:dxf>
              <fill>
                <patternFill>
                  <bgColor rgb="FFFF0000"/>
                </patternFill>
              </fill>
            </x14:dxf>
          </x14:cfRule>
          <xm:sqref>O12</xm:sqref>
        </x14:conditionalFormatting>
        <x14:conditionalFormatting xmlns:xm="http://schemas.microsoft.com/office/excel/2006/main">
          <x14:cfRule type="cellIs" priority="112" stopIfTrue="1" operator="notEqual" id="{EE5A6B89-DE52-42B5-866A-DB8C531BCDC7}">
            <xm:f>'6.Прил 3_ГДиАД-съдии'!$AP$9</xm:f>
            <x14:dxf>
              <fill>
                <patternFill>
                  <bgColor rgb="FFFF0000"/>
                </patternFill>
              </fill>
            </x14:dxf>
          </x14:cfRule>
          <xm:sqref>O15</xm:sqref>
        </x14:conditionalFormatting>
        <x14:conditionalFormatting xmlns:xm="http://schemas.microsoft.com/office/excel/2006/main">
          <x14:cfRule type="cellIs" priority="108" stopIfTrue="1" operator="notEqual" id="{5AB11A5B-4209-4F81-A911-A3413D1E5681}">
            <xm:f>'6.Прил 3_ГДиАД-съдии'!$AQ$9</xm:f>
            <x14:dxf>
              <fill>
                <patternFill>
                  <bgColor rgb="FFFF0000"/>
                </patternFill>
              </fill>
            </x14:dxf>
          </x14:cfRule>
          <xm:sqref>O18</xm:sqref>
        </x14:conditionalFormatting>
        <x14:conditionalFormatting xmlns:xm="http://schemas.microsoft.com/office/excel/2006/main">
          <x14:cfRule type="cellIs" priority="104" stopIfTrue="1" operator="notEqual" id="{18306EEC-E111-48BB-A9F6-ED3289398132}">
            <xm:f>'6.Прил 3_ГДиАД-съдии'!$AR$9</xm:f>
            <x14:dxf>
              <fill>
                <patternFill>
                  <bgColor rgb="FFFF0000"/>
                </patternFill>
              </fill>
            </x14:dxf>
          </x14:cfRule>
          <xm:sqref>O21</xm:sqref>
        </x14:conditionalFormatting>
        <x14:conditionalFormatting xmlns:xm="http://schemas.microsoft.com/office/excel/2006/main">
          <x14:cfRule type="cellIs" priority="96" stopIfTrue="1" operator="notEqual" id="{5831E442-EE93-4EC5-8928-2089FAA15777}">
            <xm:f>'6.Прил 3_ГДиАД-съдии'!$AS$9</xm:f>
            <x14:dxf>
              <fill>
                <patternFill>
                  <bgColor rgb="FFFF0000"/>
                </patternFill>
              </fill>
            </x14:dxf>
          </x14:cfRule>
          <xm:sqref>O24</xm:sqref>
        </x14:conditionalFormatting>
        <x14:conditionalFormatting xmlns:xm="http://schemas.microsoft.com/office/excel/2006/main">
          <x14:cfRule type="cellIs" priority="92" stopIfTrue="1" operator="notEqual" id="{41708E8E-7A6D-48E9-A8BF-D96126C49F6D}">
            <xm:f>'4.Прил 3_НД-съдии'!$AI$8</xm:f>
            <x14:dxf>
              <fill>
                <patternFill>
                  <bgColor rgb="FFFF0000"/>
                </patternFill>
              </fill>
            </x14:dxf>
          </x14:cfRule>
          <xm:sqref>O30</xm:sqref>
        </x14:conditionalFormatting>
        <x14:conditionalFormatting xmlns:xm="http://schemas.microsoft.com/office/excel/2006/main">
          <x14:cfRule type="cellIs" priority="88" stopIfTrue="1" operator="notEqual" id="{D2E3E41D-5A52-4A3F-B362-B53DE45CDC2C}">
            <xm:f>'4.Прил 3_НД-съдии'!$AJ$8</xm:f>
            <x14:dxf>
              <fill>
                <patternFill>
                  <bgColor rgb="FFFF0000"/>
                </patternFill>
              </fill>
            </x14:dxf>
          </x14:cfRule>
          <xm:sqref>O33</xm:sqref>
        </x14:conditionalFormatting>
        <x14:conditionalFormatting xmlns:xm="http://schemas.microsoft.com/office/excel/2006/main">
          <x14:cfRule type="cellIs" priority="84" stopIfTrue="1" operator="notEqual" id="{CF54F441-32D7-47F0-9222-8DA857C063F3}">
            <xm:f>'4.Прил 3_НД-съдии'!$AK$8</xm:f>
            <x14:dxf>
              <fill>
                <patternFill>
                  <bgColor rgb="FFFF0000"/>
                </patternFill>
              </fill>
            </x14:dxf>
          </x14:cfRule>
          <xm:sqref>O36</xm:sqref>
        </x14:conditionalFormatting>
        <x14:conditionalFormatting xmlns:xm="http://schemas.microsoft.com/office/excel/2006/main">
          <x14:cfRule type="cellIs" priority="80" stopIfTrue="1" operator="notEqual" id="{DCBA76A8-0788-4048-BC39-4B18BD1885C4}">
            <xm:f>'4.Прил 3_НД-съдии'!$AM$8</xm:f>
            <x14:dxf>
              <fill>
                <patternFill>
                  <bgColor rgb="FFFF0000"/>
                </patternFill>
              </fill>
            </x14:dxf>
          </x14:cfRule>
          <xm:sqref>O45</xm:sqref>
        </x14:conditionalFormatting>
        <x14:conditionalFormatting xmlns:xm="http://schemas.microsoft.com/office/excel/2006/main">
          <x14:cfRule type="cellIs" priority="129" stopIfTrue="1" operator="notEqual" id="{F2FFF26C-C371-49F4-A633-E4F21EB2B118}">
            <xm:f>'6.Прил 3_ГДиАД-съдии'!$R$9</xm:f>
            <x14:dxf>
              <fill>
                <patternFill>
                  <bgColor rgb="FFFF0000"/>
                </patternFill>
              </fill>
            </x14:dxf>
          </x14:cfRule>
          <xm:sqref>J27</xm:sqref>
        </x14:conditionalFormatting>
        <x14:conditionalFormatting xmlns:xm="http://schemas.microsoft.com/office/excel/2006/main">
          <x14:cfRule type="cellIs" priority="128" stopIfTrue="1" operator="notEqual" id="{B647A511-DD48-49B7-AD61-939D644580A5}">
            <xm:f>'6.Прил 3_ГДиАД-съдии'!$Y$9</xm:f>
            <x14:dxf>
              <fill>
                <patternFill>
                  <bgColor rgb="FFFF0000"/>
                </patternFill>
              </fill>
            </x14:dxf>
          </x14:cfRule>
          <xm:sqref>K27</xm:sqref>
        </x14:conditionalFormatting>
        <x14:conditionalFormatting xmlns:xm="http://schemas.microsoft.com/office/excel/2006/main">
          <x14:cfRule type="cellIs" priority="124" stopIfTrue="1" operator="notEqual" id="{52B4E2A0-F859-4688-A4DF-22D2A373C5DE}">
            <xm:f>'6.Прил 3_ГДиАД-съдии'!$BA$9</xm:f>
            <x14:dxf>
              <fill>
                <patternFill>
                  <bgColor rgb="FFFF0000"/>
                </patternFill>
              </fill>
            </x14:dxf>
          </x14:cfRule>
          <xm:sqref>U27</xm:sqref>
        </x14:conditionalFormatting>
        <x14:conditionalFormatting xmlns:xm="http://schemas.microsoft.com/office/excel/2006/main">
          <x14:cfRule type="cellIs" priority="122" stopIfTrue="1" operator="notEqual" id="{FCD9F0DC-C320-427C-9121-2ECA3354712B}">
            <xm:f>'6.Прил 3_ГДиАД-съдии'!$S$9</xm:f>
            <x14:dxf>
              <fill>
                <patternFill>
                  <bgColor rgb="FFFF0000"/>
                </patternFill>
              </fill>
            </x14:dxf>
          </x14:cfRule>
          <xm:sqref>J9</xm:sqref>
        </x14:conditionalFormatting>
        <x14:conditionalFormatting xmlns:xm="http://schemas.microsoft.com/office/excel/2006/main">
          <x14:cfRule type="cellIs" priority="121" stopIfTrue="1" operator="notEqual" id="{9152B3C6-B24E-496B-9DC9-FBB920B0DEF7}">
            <xm:f>'6.Прил 3_ГДиАД-съдии'!$Z$9</xm:f>
            <x14:dxf>
              <fill>
                <patternFill>
                  <bgColor rgb="FFFF0000"/>
                </patternFill>
              </fill>
            </x14:dxf>
          </x14:cfRule>
          <xm:sqref>K9</xm:sqref>
        </x14:conditionalFormatting>
        <x14:conditionalFormatting xmlns:xm="http://schemas.microsoft.com/office/excel/2006/main">
          <x14:cfRule type="cellIs" priority="119" stopIfTrue="1" operator="notEqual" id="{E9353AA5-6E56-454B-9AE2-A2163A83FA79}">
            <xm:f>'6.Прил 3_ГДиАД-съдии'!$BB$9</xm:f>
            <x14:dxf>
              <fill>
                <patternFill>
                  <bgColor rgb="FFFF0000"/>
                </patternFill>
              </fill>
            </x14:dxf>
          </x14:cfRule>
          <xm:sqref>U9</xm:sqref>
        </x14:conditionalFormatting>
        <x14:conditionalFormatting xmlns:xm="http://schemas.microsoft.com/office/excel/2006/main">
          <x14:cfRule type="cellIs" priority="117" stopIfTrue="1" operator="notEqual" id="{CC5B34F3-BA12-4810-9EAB-393C6D85E6E8}">
            <xm:f>'6.Прил 3_ГДиАД-съдии'!$AA$9</xm:f>
            <x14:dxf>
              <fill>
                <patternFill>
                  <bgColor rgb="FFFF0000"/>
                </patternFill>
              </fill>
            </x14:dxf>
          </x14:cfRule>
          <xm:sqref>K12</xm:sqref>
        </x14:conditionalFormatting>
        <x14:conditionalFormatting xmlns:xm="http://schemas.microsoft.com/office/excel/2006/main">
          <x14:cfRule type="cellIs" priority="114" stopIfTrue="1" operator="notEqual" id="{10DD0A5E-87CE-4BAF-B4B2-A01C22FF354D}">
            <xm:f>'6.Прил 3_ГДиАД-съдии'!$U$9</xm:f>
            <x14:dxf>
              <fill>
                <patternFill>
                  <bgColor rgb="FFFF0000"/>
                </patternFill>
              </fill>
            </x14:dxf>
          </x14:cfRule>
          <xm:sqref>J15</xm:sqref>
        </x14:conditionalFormatting>
        <x14:conditionalFormatting xmlns:xm="http://schemas.microsoft.com/office/excel/2006/main">
          <x14:cfRule type="cellIs" priority="110" stopIfTrue="1" operator="notEqual" id="{5E26A902-244C-4C95-9317-A2C8F08A6F60}">
            <xm:f>'6.Прил 3_ГДиАД-съдии'!$V$9</xm:f>
            <x14:dxf>
              <fill>
                <patternFill>
                  <bgColor rgb="FFFF0000"/>
                </patternFill>
              </fill>
            </x14:dxf>
          </x14:cfRule>
          <xm:sqref>J18</xm:sqref>
        </x14:conditionalFormatting>
        <x14:conditionalFormatting xmlns:xm="http://schemas.microsoft.com/office/excel/2006/main">
          <x14:cfRule type="cellIs" priority="106" stopIfTrue="1" operator="notEqual" id="{F1F4242A-95E7-498B-9C10-6979495BCCAC}">
            <xm:f>'6.Прил 3_ГДиАД-съдии'!$W$9</xm:f>
            <x14:dxf>
              <fill>
                <patternFill>
                  <bgColor rgb="FFFF0000"/>
                </patternFill>
              </fill>
            </x14:dxf>
          </x14:cfRule>
          <xm:sqref>J21</xm:sqref>
        </x14:conditionalFormatting>
        <x14:conditionalFormatting xmlns:xm="http://schemas.microsoft.com/office/excel/2006/main">
          <x14:cfRule type="cellIs" priority="105" stopIfTrue="1" operator="notEqual" id="{B75FF5D9-A4F8-4F69-8309-BA907E2B7B7C}">
            <xm:f>'6.Прил 3_ГДиАД-съдии'!$AD$9</xm:f>
            <x14:dxf>
              <fill>
                <patternFill>
                  <bgColor rgb="FFFF0000"/>
                </patternFill>
              </fill>
            </x14:dxf>
          </x14:cfRule>
          <xm:sqref>K21</xm:sqref>
        </x14:conditionalFormatting>
        <x14:conditionalFormatting xmlns:xm="http://schemas.microsoft.com/office/excel/2006/main">
          <x14:cfRule type="cellIs" priority="98" stopIfTrue="1" operator="notEqual" id="{F9262CDE-DCFB-47F6-9BEA-838A6180B472}">
            <xm:f>'6.Прил 3_ГДиАД-съдии'!$X$9</xm:f>
            <x14:dxf>
              <fill>
                <patternFill>
                  <bgColor rgb="FFFF0000"/>
                </patternFill>
              </fill>
            </x14:dxf>
          </x14:cfRule>
          <xm:sqref>J24</xm:sqref>
        </x14:conditionalFormatting>
        <x14:conditionalFormatting xmlns:xm="http://schemas.microsoft.com/office/excel/2006/main">
          <x14:cfRule type="cellIs" priority="94" stopIfTrue="1" operator="notEqual" id="{E478565F-81C0-4CF6-915A-EFD2D4BE4228}">
            <xm:f>'4.Прил 3_НД-съдии'!$Q$8</xm:f>
            <x14:dxf>
              <fill>
                <patternFill>
                  <bgColor rgb="FFFF0000"/>
                </patternFill>
              </fill>
            </x14:dxf>
          </x14:cfRule>
          <xm:sqref>J30</xm:sqref>
        </x14:conditionalFormatting>
        <x14:conditionalFormatting xmlns:xm="http://schemas.microsoft.com/office/excel/2006/main">
          <x14:cfRule type="cellIs" priority="93" stopIfTrue="1" operator="notEqual" id="{F5C05880-B8A7-4946-AC51-09B53334FB8F}">
            <xm:f>'4.Прил 3_НД-съдии'!$W$8</xm:f>
            <x14:dxf>
              <fill>
                <patternFill>
                  <bgColor rgb="FFFF0000"/>
                </patternFill>
              </fill>
            </x14:dxf>
          </x14:cfRule>
          <xm:sqref>K30</xm:sqref>
        </x14:conditionalFormatting>
        <x14:conditionalFormatting xmlns:xm="http://schemas.microsoft.com/office/excel/2006/main">
          <x14:cfRule type="cellIs" priority="86" stopIfTrue="1" operator="notEqual" id="{666EDDB4-96D1-4201-BB60-8DA28B368044}">
            <xm:f>'4.Прил 3_НД-съдии'!$S$8</xm:f>
            <x14:dxf>
              <fill>
                <patternFill>
                  <bgColor rgb="FFFF0000"/>
                </patternFill>
              </fill>
            </x14:dxf>
          </x14:cfRule>
          <xm:sqref>J36</xm:sqref>
        </x14:conditionalFormatting>
        <x14:conditionalFormatting xmlns:xm="http://schemas.microsoft.com/office/excel/2006/main">
          <x14:cfRule type="cellIs" priority="82" stopIfTrue="1" operator="notEqual" id="{5EA6F937-4A27-4D07-A7A7-EC7B38E635DD}">
            <xm:f>'4.Прил 3_НД-съдии'!$U$8</xm:f>
            <x14:dxf>
              <fill>
                <patternFill>
                  <bgColor rgb="FFFF0000"/>
                </patternFill>
              </fill>
            </x14:dxf>
          </x14:cfRule>
          <xm:sqref>J45</xm:sqref>
        </x14:conditionalFormatting>
        <x14:conditionalFormatting xmlns:xm="http://schemas.microsoft.com/office/excel/2006/main">
          <x14:cfRule type="cellIs" priority="81" stopIfTrue="1" operator="notEqual" id="{C730B499-2F10-4927-BE70-BC272D001394}">
            <xm:f>'4.Прил 3_НД-съдии'!$AA$8</xm:f>
            <x14:dxf>
              <fill>
                <patternFill>
                  <bgColor rgb="FFFF0000"/>
                </patternFill>
              </fill>
            </x14:dxf>
          </x14:cfRule>
          <xm:sqref>K45</xm:sqref>
        </x14:conditionalFormatting>
        <x14:conditionalFormatting xmlns:xm="http://schemas.microsoft.com/office/excel/2006/main">
          <x14:cfRule type="cellIs" priority="45" stopIfTrue="1" operator="notEqual" id="{4C6B0D4F-9296-4D6E-9517-150C4922E575}">
            <xm:f>'4.Прил 3_НД-съдии'!$R$8</xm:f>
            <x14:dxf>
              <fill>
                <patternFill>
                  <bgColor rgb="FFFF0000"/>
                </patternFill>
              </fill>
            </x14:dxf>
          </x14:cfRule>
          <xm:sqref>J33</xm:sqref>
        </x14:conditionalFormatting>
        <x14:conditionalFormatting xmlns:xm="http://schemas.microsoft.com/office/excel/2006/main">
          <x14:cfRule type="cellIs" priority="44" stopIfTrue="1" operator="notEqual" id="{A56B9F55-E55D-4E5A-B2F8-CB9F4F79F16D}">
            <xm:f>'4.Прил 3_НД-съдии'!$P$8</xm:f>
            <x14:dxf>
              <fill>
                <patternFill>
                  <bgColor rgb="FFFF0000"/>
                </patternFill>
              </fill>
            </x14:dxf>
          </x14:cfRule>
          <xm:sqref>J48</xm:sqref>
        </x14:conditionalFormatting>
        <x14:conditionalFormatting xmlns:xm="http://schemas.microsoft.com/office/excel/2006/main">
          <x14:cfRule type="cellIs" priority="43" stopIfTrue="1" operator="notEqual" id="{2DCB0F37-540C-4C9D-9CC0-792F373F82A2}">
            <xm:f>'6.Прил 3_ГДиАД-съдии'!$AB$9</xm:f>
            <x14:dxf>
              <fill>
                <patternFill>
                  <bgColor rgb="FFFF0000"/>
                </patternFill>
              </fill>
            </x14:dxf>
          </x14:cfRule>
          <xm:sqref>K15</xm:sqref>
        </x14:conditionalFormatting>
        <x14:conditionalFormatting xmlns:xm="http://schemas.microsoft.com/office/excel/2006/main">
          <x14:cfRule type="cellIs" priority="42" stopIfTrue="1" operator="notEqual" id="{15A7517F-894E-4A60-8D21-0F3E985A8F6B}">
            <xm:f>'6.Прил 3_ГДиАД-съдии'!$AC$9</xm:f>
            <x14:dxf>
              <fill>
                <patternFill>
                  <bgColor rgb="FFFF0000"/>
                </patternFill>
              </fill>
            </x14:dxf>
          </x14:cfRule>
          <xm:sqref>K18</xm:sqref>
        </x14:conditionalFormatting>
        <x14:conditionalFormatting xmlns:xm="http://schemas.microsoft.com/office/excel/2006/main">
          <x14:cfRule type="cellIs" priority="40" stopIfTrue="1" operator="notEqual" id="{0A188652-C2A9-45AF-91CA-5BE63FE22A81}">
            <xm:f>'6.Прил 3_ГДиАД-съдии'!$AE$9</xm:f>
            <x14:dxf>
              <fill>
                <patternFill>
                  <bgColor rgb="FFFF0000"/>
                </patternFill>
              </fill>
            </x14:dxf>
          </x14:cfRule>
          <xm:sqref>K24</xm:sqref>
        </x14:conditionalFormatting>
        <x14:conditionalFormatting xmlns:xm="http://schemas.microsoft.com/office/excel/2006/main">
          <x14:cfRule type="cellIs" priority="39" stopIfTrue="1" operator="notEqual" id="{0451905C-D1E2-440E-9CE9-AFE2ED1D747E}">
            <xm:f>'4.Прил 3_НД-съдии'!$X$8</xm:f>
            <x14:dxf>
              <fill>
                <patternFill>
                  <bgColor rgb="FFFF0000"/>
                </patternFill>
              </fill>
            </x14:dxf>
          </x14:cfRule>
          <xm:sqref>K33</xm:sqref>
        </x14:conditionalFormatting>
        <x14:conditionalFormatting xmlns:xm="http://schemas.microsoft.com/office/excel/2006/main">
          <x14:cfRule type="cellIs" priority="38" stopIfTrue="1" operator="notEqual" id="{F9F2BB26-876B-44E5-A7E2-DB77BCE4509B}">
            <xm:f>'4.Прил 3_НД-съдии'!$Y$8</xm:f>
            <x14:dxf>
              <fill>
                <patternFill>
                  <bgColor rgb="FFFF0000"/>
                </patternFill>
              </fill>
            </x14:dxf>
          </x14:cfRule>
          <xm:sqref>K36</xm:sqref>
        </x14:conditionalFormatting>
        <x14:conditionalFormatting xmlns:xm="http://schemas.microsoft.com/office/excel/2006/main">
          <x14:cfRule type="cellIs" priority="37" stopIfTrue="1" operator="notEqual" id="{BFE11B40-5BA6-43CE-B5C9-18FD12C1B035}">
            <xm:f>'4.Прил 3_НД-съдии'!$V$8</xm:f>
            <x14:dxf>
              <fill>
                <patternFill>
                  <bgColor rgb="FFFF0000"/>
                </patternFill>
              </fill>
            </x14:dxf>
          </x14:cfRule>
          <xm:sqref>K48</xm:sqref>
        </x14:conditionalFormatting>
        <x14:conditionalFormatting xmlns:xm="http://schemas.microsoft.com/office/excel/2006/main">
          <x14:cfRule type="cellIs" priority="36" operator="notEqual" id="{D2205079-A819-4064-AA87-06A4170ECEA4}">
            <xm:f>'6.Прил 3_ГДиАД-съдии'!$L$9</xm:f>
            <x14:dxf>
              <fill>
                <patternFill>
                  <bgColor rgb="FFFF0000"/>
                </patternFill>
              </fill>
            </x14:dxf>
          </x14:cfRule>
          <xm:sqref>I9</xm:sqref>
        </x14:conditionalFormatting>
        <x14:conditionalFormatting xmlns:xm="http://schemas.microsoft.com/office/excel/2006/main">
          <x14:cfRule type="cellIs" priority="35" operator="notEqual" id="{C145FE92-B969-4727-9A60-4709C0603E8E}">
            <xm:f>'6.Прил 3_ГДиАД-съдии'!$M$9</xm:f>
            <x14:dxf>
              <fill>
                <patternFill>
                  <bgColor rgb="FFFF0000"/>
                </patternFill>
              </fill>
            </x14:dxf>
          </x14:cfRule>
          <xm:sqref>I12</xm:sqref>
        </x14:conditionalFormatting>
        <x14:conditionalFormatting xmlns:xm="http://schemas.microsoft.com/office/excel/2006/main">
          <x14:cfRule type="cellIs" priority="34" operator="notEqual" id="{41A94599-1A70-43D0-A068-E4AD491FB5A4}">
            <xm:f>'6.Прил 3_ГДиАД-съдии'!$N$9</xm:f>
            <x14:dxf>
              <fill>
                <patternFill>
                  <bgColor rgb="FFFF0000"/>
                </patternFill>
              </fill>
            </x14:dxf>
          </x14:cfRule>
          <xm:sqref>I15</xm:sqref>
        </x14:conditionalFormatting>
        <x14:conditionalFormatting xmlns:xm="http://schemas.microsoft.com/office/excel/2006/main">
          <x14:cfRule type="cellIs" priority="33" operator="notEqual" id="{F59A58CF-2817-4305-B3C4-CFE4949C2DCF}">
            <xm:f>'6.Прил 3_ГДиАД-съдии'!$O$9</xm:f>
            <x14:dxf>
              <fill>
                <patternFill>
                  <bgColor rgb="FFFF0000"/>
                </patternFill>
              </fill>
            </x14:dxf>
          </x14:cfRule>
          <xm:sqref>I18</xm:sqref>
        </x14:conditionalFormatting>
        <x14:conditionalFormatting xmlns:xm="http://schemas.microsoft.com/office/excel/2006/main">
          <x14:cfRule type="cellIs" priority="32" operator="notEqual" id="{8BA21ACE-D0A3-47CE-B2B2-B362D66D5600}">
            <xm:f>'6.Прил 3_ГДиАД-съдии'!$P$9</xm:f>
            <x14:dxf>
              <fill>
                <patternFill>
                  <bgColor rgb="FFFF0000"/>
                </patternFill>
              </fill>
            </x14:dxf>
          </x14:cfRule>
          <xm:sqref>I21</xm:sqref>
        </x14:conditionalFormatting>
        <x14:conditionalFormatting xmlns:xm="http://schemas.microsoft.com/office/excel/2006/main">
          <x14:cfRule type="cellIs" priority="30" operator="notEqual" id="{429B8D8B-5A11-475D-862E-35E16839B23A}">
            <xm:f>'6.Прил 3_ГДиАД-съдии'!$Q$9</xm:f>
            <x14:dxf>
              <fill>
                <patternFill>
                  <bgColor rgb="FFFF0000"/>
                </patternFill>
              </fill>
            </x14:dxf>
          </x14:cfRule>
          <xm:sqref>I24</xm:sqref>
        </x14:conditionalFormatting>
        <x14:conditionalFormatting xmlns:xm="http://schemas.microsoft.com/office/excel/2006/main">
          <x14:cfRule type="cellIs" priority="29" stopIfTrue="1" operator="notEqual" id="{3952DEC2-FDAB-4717-AB18-17A98C3DE7F7}">
            <xm:f>'6.Прил 3_ГДиАД-съдии'!$K$9</xm:f>
            <x14:dxf>
              <fill>
                <patternFill>
                  <bgColor rgb="FFFF0000"/>
                </patternFill>
              </fill>
            </x14:dxf>
          </x14:cfRule>
          <xm:sqref>I27</xm:sqref>
        </x14:conditionalFormatting>
        <x14:conditionalFormatting xmlns:xm="http://schemas.microsoft.com/office/excel/2006/main">
          <x14:cfRule type="cellIs" priority="28" stopIfTrue="1" operator="notEqual" id="{69D95584-F12A-405F-93C9-EDAADACFBD09}">
            <xm:f>'4.Прил 3_НД-съдии'!$K$8</xm:f>
            <x14:dxf>
              <fill>
                <patternFill>
                  <bgColor rgb="FFFF0000"/>
                </patternFill>
              </fill>
            </x14:dxf>
          </x14:cfRule>
          <xm:sqref>I30</xm:sqref>
        </x14:conditionalFormatting>
        <x14:conditionalFormatting xmlns:xm="http://schemas.microsoft.com/office/excel/2006/main">
          <x14:cfRule type="cellIs" priority="27" stopIfTrue="1" operator="notEqual" id="{EF47625E-A529-4AA6-952D-2C99A84B1AA4}">
            <xm:f>'4.Прил 3_НД-съдии'!$L$8</xm:f>
            <x14:dxf>
              <fill>
                <patternFill>
                  <bgColor rgb="FFFF0000"/>
                </patternFill>
              </fill>
            </x14:dxf>
          </x14:cfRule>
          <xm:sqref>I33</xm:sqref>
        </x14:conditionalFormatting>
        <x14:conditionalFormatting xmlns:xm="http://schemas.microsoft.com/office/excel/2006/main">
          <x14:cfRule type="cellIs" priority="26" stopIfTrue="1" operator="notEqual" id="{0AD23819-EC8F-4DBD-B8AB-48969BE0B503}">
            <xm:f>'4.Прил 3_НД-съдии'!$M$8</xm:f>
            <x14:dxf>
              <fill>
                <patternFill>
                  <bgColor rgb="FFFF0000"/>
                </patternFill>
              </fill>
            </x14:dxf>
          </x14:cfRule>
          <xm:sqref>I36</xm:sqref>
        </x14:conditionalFormatting>
        <x14:conditionalFormatting xmlns:xm="http://schemas.microsoft.com/office/excel/2006/main">
          <x14:cfRule type="cellIs" priority="25" stopIfTrue="1" operator="notEqual" id="{3A25D98A-D961-4D2E-94EF-5B8498FE11CF}">
            <xm:f>'4.Прил 3_НД-съдии'!$O$8</xm:f>
            <x14:dxf>
              <fill>
                <patternFill>
                  <bgColor rgb="FFFF0000"/>
                </patternFill>
              </fill>
            </x14:dxf>
          </x14:cfRule>
          <xm:sqref>I45</xm:sqref>
        </x14:conditionalFormatting>
        <x14:conditionalFormatting xmlns:xm="http://schemas.microsoft.com/office/excel/2006/main">
          <x14:cfRule type="cellIs" priority="24" stopIfTrue="1" operator="notEqual" id="{D2DA6444-1670-497B-B583-4C60881E32EE}">
            <xm:f>'4.Прил 3_НД-съдии'!$J$8</xm:f>
            <x14:dxf>
              <fill>
                <patternFill>
                  <bgColor rgb="FFFF0000"/>
                </patternFill>
              </fill>
            </x14:dxf>
          </x14:cfRule>
          <xm:sqref>I48</xm:sqref>
        </x14:conditionalFormatting>
        <x14:conditionalFormatting xmlns:xm="http://schemas.microsoft.com/office/excel/2006/main">
          <x14:cfRule type="cellIs" priority="16" stopIfTrue="1" operator="notEqual" id="{72A08477-894D-41A8-AC7F-C8190258CCF7}">
            <xm:f>'6.Прил 3_ГДиАД-съдии'!$D$9</xm:f>
            <x14:dxf>
              <fill>
                <patternFill>
                  <bgColor rgb="FFFF0000"/>
                </patternFill>
              </fill>
            </x14:dxf>
          </x14:cfRule>
          <xm:sqref>D27</xm:sqref>
        </x14:conditionalFormatting>
        <x14:conditionalFormatting xmlns:xm="http://schemas.microsoft.com/office/excel/2006/main">
          <x14:cfRule type="cellIs" priority="13" stopIfTrue="1" operator="notEqual" id="{E67522BF-7B63-4363-BC24-2EE4404B92D4}">
            <xm:f>'4.Прил 3_НД-съдии'!$D$8</xm:f>
            <x14:dxf>
              <fill>
                <patternFill>
                  <bgColor rgb="FFFF0000"/>
                </patternFill>
              </fill>
            </x14:dxf>
          </x14:cfRule>
          <xm:sqref>D48</xm:sqref>
        </x14:conditionalFormatting>
        <x14:conditionalFormatting xmlns:xm="http://schemas.microsoft.com/office/excel/2006/main">
          <x14:cfRule type="cellIs" priority="12" stopIfTrue="1" operator="notEqual" id="{8FE2DBD9-1DEE-4D5C-B59D-044DBAD4CC51}">
            <xm:f>'6.Прил 3_ГДиАД-съдии'!$BC$9</xm:f>
            <x14:dxf>
              <fill>
                <patternFill>
                  <bgColor rgb="FFFF0000"/>
                </patternFill>
              </fill>
            </x14:dxf>
          </x14:cfRule>
          <xm:sqref>U12</xm:sqref>
        </x14:conditionalFormatting>
        <x14:conditionalFormatting xmlns:xm="http://schemas.microsoft.com/office/excel/2006/main">
          <x14:cfRule type="cellIs" priority="11" stopIfTrue="1" operator="notEqual" id="{EA50B177-1127-45EF-903F-FC60DFC67D24}">
            <xm:f>'6.Прил 3_ГДиАД-съдии'!$BD$9</xm:f>
            <x14:dxf>
              <fill>
                <patternFill>
                  <bgColor rgb="FFFF0000"/>
                </patternFill>
              </fill>
            </x14:dxf>
          </x14:cfRule>
          <xm:sqref>U15</xm:sqref>
        </x14:conditionalFormatting>
        <x14:conditionalFormatting xmlns:xm="http://schemas.microsoft.com/office/excel/2006/main">
          <x14:cfRule type="cellIs" priority="10" stopIfTrue="1" operator="notEqual" id="{6F29F9D9-C785-4026-A049-F64E321DA4BD}">
            <xm:f>'6.Прил 3_ГДиАД-съдии'!$BE$9</xm:f>
            <x14:dxf>
              <fill>
                <patternFill>
                  <bgColor rgb="FFFF0000"/>
                </patternFill>
              </fill>
            </x14:dxf>
          </x14:cfRule>
          <xm:sqref>U18</xm:sqref>
        </x14:conditionalFormatting>
        <x14:conditionalFormatting xmlns:xm="http://schemas.microsoft.com/office/excel/2006/main">
          <x14:cfRule type="cellIs" priority="9" stopIfTrue="1" operator="notEqual" id="{E1F4A4EF-623A-4493-A94F-3B9A6862EA50}">
            <xm:f>'6.Прил 3_ГДиАД-съдии'!$BF$9</xm:f>
            <x14:dxf>
              <fill>
                <patternFill>
                  <bgColor rgb="FFFF0000"/>
                </patternFill>
              </fill>
            </x14:dxf>
          </x14:cfRule>
          <xm:sqref>U21</xm:sqref>
        </x14:conditionalFormatting>
        <x14:conditionalFormatting xmlns:xm="http://schemas.microsoft.com/office/excel/2006/main">
          <x14:cfRule type="cellIs" priority="7" stopIfTrue="1" operator="notEqual" id="{3C537648-759D-4D40-9262-9696E9BD3838}">
            <xm:f>'6.Прил 3_ГДиАД-съдии'!$BG$9</xm:f>
            <x14:dxf>
              <fill>
                <patternFill>
                  <bgColor rgb="FFFF0000"/>
                </patternFill>
              </fill>
            </x14:dxf>
          </x14:cfRule>
          <xm:sqref>U24</xm:sqref>
        </x14:conditionalFormatting>
        <x14:conditionalFormatting xmlns:xm="http://schemas.microsoft.com/office/excel/2006/main">
          <x14:cfRule type="cellIs" priority="6" stopIfTrue="1" operator="notEqual" id="{EB6B165C-FA74-49A4-B5B9-53A39079071C}">
            <xm:f>'4.Прил 3_НД-съдии'!$AT$8</xm:f>
            <x14:dxf>
              <fill>
                <patternFill>
                  <bgColor rgb="FFFF0000"/>
                </patternFill>
              </fill>
            </x14:dxf>
          </x14:cfRule>
          <xm:sqref>U48</xm:sqref>
        </x14:conditionalFormatting>
        <x14:conditionalFormatting xmlns:xm="http://schemas.microsoft.com/office/excel/2006/main">
          <x14:cfRule type="cellIs" priority="4" stopIfTrue="1" operator="notEqual" id="{D9B1FA01-4501-41AA-B09E-9E906D23A7AB}">
            <xm:f>'4.Прил 3_НД-съдии'!$AN$8</xm:f>
            <x14:dxf>
              <fill>
                <patternFill>
                  <bgColor rgb="FFFF0000"/>
                </patternFill>
              </fill>
            </x14:dxf>
          </x14:cfRule>
          <xm:sqref>L48</xm:sqref>
        </x14:conditionalFormatting>
        <x14:conditionalFormatting xmlns:xm="http://schemas.microsoft.com/office/excel/2006/main">
          <x14:cfRule type="cellIs" priority="3" stopIfTrue="1" operator="notEqual" id="{E4DF1F51-B26D-4514-B471-E0C9114FF482}">
            <xm:f>'4.Прил 3_НД-съдии'!$AB$8</xm:f>
            <x14:dxf>
              <fill>
                <patternFill>
                  <bgColor rgb="FFFF0000"/>
                </patternFill>
              </fill>
            </x14:dxf>
          </x14:cfRule>
          <xm:sqref>N48</xm:sqref>
        </x14:conditionalFormatting>
        <x14:conditionalFormatting xmlns:xm="http://schemas.microsoft.com/office/excel/2006/main">
          <x14:cfRule type="cellIs" priority="2" stopIfTrue="1" operator="notEqual" id="{9BBF9F18-2AEF-4C83-87B3-DACCC31F0307}">
            <xm:f>'4.Прил 3_НД-съдии'!$AH$8</xm:f>
            <x14:dxf>
              <fill>
                <patternFill>
                  <bgColor rgb="FFFF0000"/>
                </patternFill>
              </fill>
            </x14:dxf>
          </x14:cfRule>
          <xm:sqref>O48</xm:sqref>
        </x14:conditionalFormatting>
        <x14:conditionalFormatting xmlns:xm="http://schemas.microsoft.com/office/excel/2006/main">
          <x14:cfRule type="cellIs" priority="1" stopIfTrue="1" operator="notEqual" id="{33CEFF2F-03A8-4AF9-8817-B50444754576}">
            <xm:f>'2.Прил 2_ГД'!$S$48</xm:f>
            <x14:dxf>
              <fill>
                <patternFill>
                  <bgColor rgb="FFFF0000"/>
                </patternFill>
              </fill>
            </x14:dxf>
          </x14:cfRule>
          <xm:sqref>V27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93"/>
  <sheetViews>
    <sheetView tabSelected="1" zoomScaleNormal="100" workbookViewId="0">
      <selection activeCell="H58" sqref="H58"/>
    </sheetView>
  </sheetViews>
  <sheetFormatPr defaultColWidth="9.109375" defaultRowHeight="13.2" x14ac:dyDescent="0.25"/>
  <cols>
    <col min="1" max="1" width="50.44140625" style="84" customWidth="1"/>
    <col min="2" max="2" width="7.33203125" style="84" customWidth="1"/>
    <col min="3" max="5" width="7.109375" style="84" customWidth="1"/>
    <col min="6" max="6" width="9" style="84" customWidth="1"/>
    <col min="7" max="7" width="7.5546875" style="84" customWidth="1"/>
    <col min="8" max="8" width="8.109375" style="84" customWidth="1"/>
    <col min="9" max="9" width="7.6640625" style="84" customWidth="1"/>
    <col min="10" max="10" width="8" style="84" customWidth="1"/>
    <col min="11" max="17" width="7.6640625" style="84" customWidth="1"/>
    <col min="18" max="18" width="10.109375" style="84" customWidth="1"/>
    <col min="19" max="16384" width="9.109375" style="84"/>
  </cols>
  <sheetData>
    <row r="1" spans="1:21" s="70" customFormat="1" ht="15.6" x14ac:dyDescent="0.3">
      <c r="A1" s="713" t="s">
        <v>288</v>
      </c>
      <c r="B1" s="713"/>
      <c r="C1" s="713"/>
      <c r="D1" s="713"/>
      <c r="E1" s="713"/>
      <c r="F1" s="713"/>
      <c r="G1" s="713"/>
      <c r="H1" s="341"/>
      <c r="I1" s="341"/>
      <c r="J1" s="341"/>
      <c r="K1" s="68" t="s">
        <v>814</v>
      </c>
      <c r="L1" s="260" t="s">
        <v>45</v>
      </c>
      <c r="M1" s="69">
        <v>12</v>
      </c>
      <c r="N1" s="710" t="s">
        <v>829</v>
      </c>
      <c r="O1" s="710"/>
      <c r="P1" s="710"/>
      <c r="Q1" s="710"/>
      <c r="R1" s="710"/>
      <c r="S1" s="743" t="s">
        <v>241</v>
      </c>
      <c r="T1" s="743"/>
      <c r="U1" s="743"/>
    </row>
    <row r="2" spans="1:21" s="70" customFormat="1" ht="13.8" thickBot="1" x14ac:dyDescent="0.3">
      <c r="C2" s="71"/>
      <c r="D2" s="71"/>
      <c r="E2" s="71"/>
      <c r="F2" s="71"/>
      <c r="G2" s="71"/>
    </row>
    <row r="3" spans="1:21" ht="12.75" customHeight="1" x14ac:dyDescent="0.25">
      <c r="A3" s="717" t="s">
        <v>77</v>
      </c>
      <c r="B3" s="719" t="s">
        <v>78</v>
      </c>
      <c r="C3" s="722" t="s">
        <v>79</v>
      </c>
      <c r="D3" s="725" t="s">
        <v>80</v>
      </c>
      <c r="E3" s="726"/>
      <c r="F3" s="727"/>
      <c r="G3" s="738" t="s">
        <v>245</v>
      </c>
      <c r="H3" s="731" t="s">
        <v>259</v>
      </c>
      <c r="I3" s="728" t="s">
        <v>260</v>
      </c>
      <c r="J3" s="733" t="s">
        <v>255</v>
      </c>
      <c r="K3" s="734"/>
      <c r="L3" s="734"/>
      <c r="M3" s="734"/>
      <c r="N3" s="734"/>
      <c r="O3" s="734"/>
      <c r="P3" s="734"/>
      <c r="Q3" s="735"/>
      <c r="R3" s="740" t="s">
        <v>81</v>
      </c>
      <c r="S3" s="747" t="s">
        <v>82</v>
      </c>
    </row>
    <row r="4" spans="1:21" ht="12.75" customHeight="1" x14ac:dyDescent="0.25">
      <c r="A4" s="718"/>
      <c r="B4" s="720"/>
      <c r="C4" s="723"/>
      <c r="D4" s="711" t="s">
        <v>83</v>
      </c>
      <c r="E4" s="711" t="s">
        <v>84</v>
      </c>
      <c r="F4" s="712" t="s">
        <v>258</v>
      </c>
      <c r="G4" s="714"/>
      <c r="H4" s="732"/>
      <c r="I4" s="729"/>
      <c r="J4" s="715" t="s">
        <v>85</v>
      </c>
      <c r="K4" s="711" t="s">
        <v>86</v>
      </c>
      <c r="L4" s="711" t="s">
        <v>87</v>
      </c>
      <c r="M4" s="711" t="s">
        <v>88</v>
      </c>
      <c r="N4" s="750" t="s">
        <v>89</v>
      </c>
      <c r="O4" s="750"/>
      <c r="P4" s="711" t="s">
        <v>90</v>
      </c>
      <c r="Q4" s="751" t="s">
        <v>565</v>
      </c>
      <c r="R4" s="741"/>
      <c r="S4" s="748"/>
    </row>
    <row r="5" spans="1:21" x14ac:dyDescent="0.25">
      <c r="A5" s="718"/>
      <c r="B5" s="720"/>
      <c r="C5" s="723"/>
      <c r="D5" s="711"/>
      <c r="E5" s="711"/>
      <c r="F5" s="714"/>
      <c r="G5" s="714"/>
      <c r="H5" s="732"/>
      <c r="I5" s="729"/>
      <c r="J5" s="715"/>
      <c r="K5" s="711"/>
      <c r="L5" s="711"/>
      <c r="M5" s="711"/>
      <c r="N5" s="711" t="s">
        <v>91</v>
      </c>
      <c r="O5" s="711" t="s">
        <v>92</v>
      </c>
      <c r="P5" s="711"/>
      <c r="Q5" s="752"/>
      <c r="R5" s="741"/>
      <c r="S5" s="748"/>
    </row>
    <row r="6" spans="1:21" x14ac:dyDescent="0.25">
      <c r="A6" s="718"/>
      <c r="B6" s="720"/>
      <c r="C6" s="723"/>
      <c r="D6" s="711"/>
      <c r="E6" s="711"/>
      <c r="F6" s="714"/>
      <c r="G6" s="714"/>
      <c r="H6" s="732"/>
      <c r="I6" s="729"/>
      <c r="J6" s="715"/>
      <c r="K6" s="711"/>
      <c r="L6" s="711"/>
      <c r="M6" s="711"/>
      <c r="N6" s="711"/>
      <c r="O6" s="711"/>
      <c r="P6" s="711"/>
      <c r="Q6" s="752"/>
      <c r="R6" s="741"/>
      <c r="S6" s="748"/>
    </row>
    <row r="7" spans="1:21" ht="12.75" customHeight="1" x14ac:dyDescent="0.25">
      <c r="A7" s="718"/>
      <c r="B7" s="720"/>
      <c r="C7" s="723"/>
      <c r="D7" s="711"/>
      <c r="E7" s="711"/>
      <c r="F7" s="714"/>
      <c r="G7" s="714"/>
      <c r="H7" s="732"/>
      <c r="I7" s="729"/>
      <c r="J7" s="715"/>
      <c r="K7" s="711"/>
      <c r="L7" s="711"/>
      <c r="M7" s="711"/>
      <c r="N7" s="711"/>
      <c r="O7" s="711"/>
      <c r="P7" s="711"/>
      <c r="Q7" s="752"/>
      <c r="R7" s="741"/>
      <c r="S7" s="748"/>
    </row>
    <row r="8" spans="1:21" x14ac:dyDescent="0.25">
      <c r="A8" s="718"/>
      <c r="B8" s="720"/>
      <c r="C8" s="723"/>
      <c r="D8" s="711"/>
      <c r="E8" s="711"/>
      <c r="F8" s="714"/>
      <c r="G8" s="714"/>
      <c r="H8" s="732"/>
      <c r="I8" s="729"/>
      <c r="J8" s="715"/>
      <c r="K8" s="711"/>
      <c r="L8" s="711"/>
      <c r="M8" s="711"/>
      <c r="N8" s="711"/>
      <c r="O8" s="711"/>
      <c r="P8" s="711"/>
      <c r="Q8" s="752"/>
      <c r="R8" s="741"/>
      <c r="S8" s="748"/>
    </row>
    <row r="9" spans="1:21" x14ac:dyDescent="0.25">
      <c r="A9" s="718"/>
      <c r="B9" s="720"/>
      <c r="C9" s="723"/>
      <c r="D9" s="711"/>
      <c r="E9" s="711"/>
      <c r="F9" s="714"/>
      <c r="G9" s="714"/>
      <c r="H9" s="732"/>
      <c r="I9" s="729"/>
      <c r="J9" s="715"/>
      <c r="K9" s="711"/>
      <c r="L9" s="711"/>
      <c r="M9" s="711"/>
      <c r="N9" s="711"/>
      <c r="O9" s="711"/>
      <c r="P9" s="711"/>
      <c r="Q9" s="752"/>
      <c r="R9" s="741"/>
      <c r="S9" s="748"/>
    </row>
    <row r="10" spans="1:21" ht="52.5" customHeight="1" thickBot="1" x14ac:dyDescent="0.3">
      <c r="A10" s="718"/>
      <c r="B10" s="721"/>
      <c r="C10" s="724"/>
      <c r="D10" s="712"/>
      <c r="E10" s="712"/>
      <c r="F10" s="714"/>
      <c r="G10" s="714"/>
      <c r="H10" s="732"/>
      <c r="I10" s="730"/>
      <c r="J10" s="716"/>
      <c r="K10" s="712"/>
      <c r="L10" s="712"/>
      <c r="M10" s="712"/>
      <c r="N10" s="712"/>
      <c r="O10" s="712"/>
      <c r="P10" s="712"/>
      <c r="Q10" s="753"/>
      <c r="R10" s="742"/>
      <c r="S10" s="749"/>
    </row>
    <row r="11" spans="1:21" ht="13.8" thickBot="1" x14ac:dyDescent="0.3">
      <c r="A11" s="374" t="s">
        <v>49</v>
      </c>
      <c r="B11" s="375" t="s">
        <v>50</v>
      </c>
      <c r="C11" s="374">
        <v>1</v>
      </c>
      <c r="D11" s="376">
        <v>2</v>
      </c>
      <c r="E11" s="376">
        <v>3</v>
      </c>
      <c r="F11" s="376">
        <v>4</v>
      </c>
      <c r="G11" s="376">
        <v>5</v>
      </c>
      <c r="H11" s="376">
        <v>6</v>
      </c>
      <c r="I11" s="375">
        <v>7</v>
      </c>
      <c r="J11" s="374">
        <v>8</v>
      </c>
      <c r="K11" s="376">
        <v>9</v>
      </c>
      <c r="L11" s="376">
        <v>10</v>
      </c>
      <c r="M11" s="376">
        <v>11</v>
      </c>
      <c r="N11" s="376">
        <v>12</v>
      </c>
      <c r="O11" s="376">
        <v>13</v>
      </c>
      <c r="P11" s="376">
        <v>14</v>
      </c>
      <c r="Q11" s="377">
        <v>15</v>
      </c>
      <c r="R11" s="397">
        <v>16</v>
      </c>
      <c r="S11" s="378">
        <v>17</v>
      </c>
    </row>
    <row r="12" spans="1:21" ht="27.6" x14ac:dyDescent="0.25">
      <c r="A12" s="392" t="s">
        <v>432</v>
      </c>
      <c r="B12" s="364" t="s">
        <v>433</v>
      </c>
      <c r="C12" s="371">
        <v>44</v>
      </c>
      <c r="D12" s="137">
        <v>133</v>
      </c>
      <c r="E12" s="137">
        <v>1</v>
      </c>
      <c r="F12" s="137">
        <v>0</v>
      </c>
      <c r="G12" s="137">
        <v>0</v>
      </c>
      <c r="H12" s="383">
        <f>G12+F12+E12+D12</f>
        <v>134</v>
      </c>
      <c r="I12" s="398">
        <f>SUM(C12+H12)</f>
        <v>178</v>
      </c>
      <c r="J12" s="408">
        <f>SUM(K12,L12,M12,N12,O12)</f>
        <v>129</v>
      </c>
      <c r="K12" s="137">
        <v>99</v>
      </c>
      <c r="L12" s="137">
        <v>7</v>
      </c>
      <c r="M12" s="137">
        <v>0</v>
      </c>
      <c r="N12" s="137">
        <v>4</v>
      </c>
      <c r="O12" s="137">
        <v>19</v>
      </c>
      <c r="P12" s="137">
        <v>104</v>
      </c>
      <c r="Q12" s="372">
        <v>17</v>
      </c>
      <c r="R12" s="401">
        <f>I12-J12</f>
        <v>49</v>
      </c>
      <c r="S12" s="373">
        <v>2</v>
      </c>
    </row>
    <row r="13" spans="1:21" x14ac:dyDescent="0.25">
      <c r="A13" s="390" t="s">
        <v>552</v>
      </c>
      <c r="B13" s="365" t="s">
        <v>434</v>
      </c>
      <c r="C13" s="368">
        <v>12</v>
      </c>
      <c r="D13" s="136">
        <v>34</v>
      </c>
      <c r="E13" s="136">
        <v>0</v>
      </c>
      <c r="F13" s="136">
        <v>0</v>
      </c>
      <c r="G13" s="136">
        <v>0</v>
      </c>
      <c r="H13" s="384">
        <f t="shared" ref="H13:H36" si="0">G13+F13+E13+D13</f>
        <v>34</v>
      </c>
      <c r="I13" s="399">
        <f t="shared" ref="I13:I36" si="1">SUM(C13+H13)</f>
        <v>46</v>
      </c>
      <c r="J13" s="405">
        <f t="shared" ref="J13:J36" si="2">SUM(K13,L13,M13,N13,O13)</f>
        <v>26</v>
      </c>
      <c r="K13" s="136">
        <v>23</v>
      </c>
      <c r="L13" s="136">
        <v>1</v>
      </c>
      <c r="M13" s="136">
        <v>0</v>
      </c>
      <c r="N13" s="136">
        <v>0</v>
      </c>
      <c r="O13" s="136">
        <v>2</v>
      </c>
      <c r="P13" s="136">
        <v>22</v>
      </c>
      <c r="Q13" s="138">
        <v>3</v>
      </c>
      <c r="R13" s="402">
        <f t="shared" ref="R13:R36" si="3">I13-J13</f>
        <v>20</v>
      </c>
      <c r="S13" s="145">
        <v>0</v>
      </c>
    </row>
    <row r="14" spans="1:21" x14ac:dyDescent="0.25">
      <c r="A14" s="388" t="s">
        <v>435</v>
      </c>
      <c r="B14" s="365" t="s">
        <v>436</v>
      </c>
      <c r="C14" s="368">
        <v>3</v>
      </c>
      <c r="D14" s="136">
        <v>17</v>
      </c>
      <c r="E14" s="136">
        <v>0</v>
      </c>
      <c r="F14" s="136">
        <v>0</v>
      </c>
      <c r="G14" s="136">
        <v>0</v>
      </c>
      <c r="H14" s="384">
        <f t="shared" si="0"/>
        <v>17</v>
      </c>
      <c r="I14" s="399">
        <f t="shared" si="1"/>
        <v>20</v>
      </c>
      <c r="J14" s="405">
        <f t="shared" si="2"/>
        <v>18</v>
      </c>
      <c r="K14" s="136">
        <v>17</v>
      </c>
      <c r="L14" s="136">
        <v>0</v>
      </c>
      <c r="M14" s="136">
        <v>0</v>
      </c>
      <c r="N14" s="136">
        <v>0</v>
      </c>
      <c r="O14" s="136">
        <v>1</v>
      </c>
      <c r="P14" s="136">
        <v>15</v>
      </c>
      <c r="Q14" s="138">
        <v>3</v>
      </c>
      <c r="R14" s="402">
        <f t="shared" si="3"/>
        <v>2</v>
      </c>
      <c r="S14" s="145">
        <v>0</v>
      </c>
    </row>
    <row r="15" spans="1:21" x14ac:dyDescent="0.25">
      <c r="A15" s="388" t="s">
        <v>437</v>
      </c>
      <c r="B15" s="365" t="s">
        <v>438</v>
      </c>
      <c r="C15" s="368">
        <v>0</v>
      </c>
      <c r="D15" s="136">
        <v>12</v>
      </c>
      <c r="E15" s="136">
        <v>1</v>
      </c>
      <c r="F15" s="136">
        <v>0</v>
      </c>
      <c r="G15" s="136">
        <v>0</v>
      </c>
      <c r="H15" s="384">
        <f t="shared" ref="H15:H17" si="4">G15+F15+E15+D15</f>
        <v>13</v>
      </c>
      <c r="I15" s="399">
        <f t="shared" ref="I15:I17" si="5">SUM(C15+H15)</f>
        <v>13</v>
      </c>
      <c r="J15" s="405">
        <f t="shared" ref="J15:J17" si="6">SUM(K15,L15,M15,N15,O15)</f>
        <v>9</v>
      </c>
      <c r="K15" s="136">
        <v>2</v>
      </c>
      <c r="L15" s="136">
        <v>2</v>
      </c>
      <c r="M15" s="136">
        <v>0</v>
      </c>
      <c r="N15" s="136">
        <v>2</v>
      </c>
      <c r="O15" s="136">
        <v>3</v>
      </c>
      <c r="P15" s="136">
        <v>8</v>
      </c>
      <c r="Q15" s="138">
        <v>1</v>
      </c>
      <c r="R15" s="402">
        <f t="shared" ref="R15:R17" si="7">I15-J15</f>
        <v>4</v>
      </c>
      <c r="S15" s="145">
        <v>0</v>
      </c>
    </row>
    <row r="16" spans="1:21" ht="26.4" x14ac:dyDescent="0.25">
      <c r="A16" s="388" t="s">
        <v>488</v>
      </c>
      <c r="B16" s="389" t="s">
        <v>553</v>
      </c>
      <c r="C16" s="368">
        <v>0</v>
      </c>
      <c r="D16" s="136">
        <v>0</v>
      </c>
      <c r="E16" s="136">
        <v>0</v>
      </c>
      <c r="F16" s="136">
        <v>0</v>
      </c>
      <c r="G16" s="136">
        <v>0</v>
      </c>
      <c r="H16" s="384">
        <f t="shared" si="4"/>
        <v>0</v>
      </c>
      <c r="I16" s="399">
        <f t="shared" si="5"/>
        <v>0</v>
      </c>
      <c r="J16" s="405">
        <f t="shared" si="6"/>
        <v>0</v>
      </c>
      <c r="K16" s="136">
        <v>0</v>
      </c>
      <c r="L16" s="136">
        <v>0</v>
      </c>
      <c r="M16" s="136">
        <v>0</v>
      </c>
      <c r="N16" s="136">
        <v>0</v>
      </c>
      <c r="O16" s="136">
        <v>0</v>
      </c>
      <c r="P16" s="136">
        <v>0</v>
      </c>
      <c r="Q16" s="138">
        <v>0</v>
      </c>
      <c r="R16" s="402">
        <f t="shared" si="7"/>
        <v>0</v>
      </c>
      <c r="S16" s="145">
        <v>0</v>
      </c>
    </row>
    <row r="17" spans="1:19" ht="26.4" x14ac:dyDescent="0.25">
      <c r="A17" s="388" t="s">
        <v>439</v>
      </c>
      <c r="B17" s="365" t="s">
        <v>440</v>
      </c>
      <c r="C17" s="368">
        <v>0</v>
      </c>
      <c r="D17" s="136">
        <v>6</v>
      </c>
      <c r="E17" s="136">
        <v>0</v>
      </c>
      <c r="F17" s="136">
        <v>0</v>
      </c>
      <c r="G17" s="136">
        <v>0</v>
      </c>
      <c r="H17" s="384">
        <f t="shared" si="4"/>
        <v>6</v>
      </c>
      <c r="I17" s="399">
        <f t="shared" si="5"/>
        <v>6</v>
      </c>
      <c r="J17" s="405">
        <f t="shared" si="6"/>
        <v>5</v>
      </c>
      <c r="K17" s="136">
        <v>1</v>
      </c>
      <c r="L17" s="136">
        <v>0</v>
      </c>
      <c r="M17" s="136">
        <v>0</v>
      </c>
      <c r="N17" s="136">
        <v>0</v>
      </c>
      <c r="O17" s="136">
        <v>4</v>
      </c>
      <c r="P17" s="136">
        <v>5</v>
      </c>
      <c r="Q17" s="138">
        <v>0</v>
      </c>
      <c r="R17" s="402">
        <f t="shared" si="7"/>
        <v>1</v>
      </c>
      <c r="S17" s="145">
        <v>0</v>
      </c>
    </row>
    <row r="18" spans="1:19" ht="13.8" x14ac:dyDescent="0.25">
      <c r="A18" s="393" t="s">
        <v>93</v>
      </c>
      <c r="B18" s="366" t="s">
        <v>441</v>
      </c>
      <c r="C18" s="368">
        <v>39</v>
      </c>
      <c r="D18" s="136">
        <v>21</v>
      </c>
      <c r="E18" s="136">
        <v>1</v>
      </c>
      <c r="F18" s="136">
        <v>1</v>
      </c>
      <c r="G18" s="136">
        <v>0</v>
      </c>
      <c r="H18" s="384">
        <f t="shared" si="0"/>
        <v>23</v>
      </c>
      <c r="I18" s="399">
        <f t="shared" si="1"/>
        <v>62</v>
      </c>
      <c r="J18" s="405">
        <f t="shared" si="2"/>
        <v>24</v>
      </c>
      <c r="K18" s="136">
        <v>11</v>
      </c>
      <c r="L18" s="136">
        <v>2</v>
      </c>
      <c r="M18" s="136">
        <v>4</v>
      </c>
      <c r="N18" s="136">
        <v>0</v>
      </c>
      <c r="O18" s="136">
        <v>7</v>
      </c>
      <c r="P18" s="136">
        <v>9</v>
      </c>
      <c r="Q18" s="138">
        <v>5</v>
      </c>
      <c r="R18" s="402">
        <f t="shared" si="3"/>
        <v>38</v>
      </c>
      <c r="S18" s="145">
        <v>9</v>
      </c>
    </row>
    <row r="19" spans="1:19" x14ac:dyDescent="0.25">
      <c r="A19" s="391" t="s">
        <v>485</v>
      </c>
      <c r="B19" s="365" t="s">
        <v>442</v>
      </c>
      <c r="C19" s="368">
        <v>0</v>
      </c>
      <c r="D19" s="136">
        <v>1</v>
      </c>
      <c r="E19" s="136">
        <v>0</v>
      </c>
      <c r="F19" s="136">
        <v>0</v>
      </c>
      <c r="G19" s="136">
        <v>0</v>
      </c>
      <c r="H19" s="384">
        <f t="shared" si="0"/>
        <v>1</v>
      </c>
      <c r="I19" s="399">
        <f t="shared" si="1"/>
        <v>1</v>
      </c>
      <c r="J19" s="405">
        <f t="shared" si="2"/>
        <v>0</v>
      </c>
      <c r="K19" s="136">
        <v>0</v>
      </c>
      <c r="L19" s="136">
        <v>0</v>
      </c>
      <c r="M19" s="136">
        <v>0</v>
      </c>
      <c r="N19" s="136">
        <v>0</v>
      </c>
      <c r="O19" s="136">
        <v>0</v>
      </c>
      <c r="P19" s="136">
        <v>0</v>
      </c>
      <c r="Q19" s="138">
        <v>0</v>
      </c>
      <c r="R19" s="402">
        <f t="shared" si="3"/>
        <v>1</v>
      </c>
      <c r="S19" s="145">
        <v>0</v>
      </c>
    </row>
    <row r="20" spans="1:19" x14ac:dyDescent="0.25">
      <c r="A20" s="388" t="s">
        <v>443</v>
      </c>
      <c r="B20" s="365" t="s">
        <v>444</v>
      </c>
      <c r="C20" s="368">
        <v>0</v>
      </c>
      <c r="D20" s="136">
        <v>1</v>
      </c>
      <c r="E20" s="136">
        <v>0</v>
      </c>
      <c r="F20" s="136">
        <v>0</v>
      </c>
      <c r="G20" s="136">
        <v>0</v>
      </c>
      <c r="H20" s="384">
        <f t="shared" si="0"/>
        <v>1</v>
      </c>
      <c r="I20" s="399">
        <f t="shared" si="1"/>
        <v>1</v>
      </c>
      <c r="J20" s="405">
        <f t="shared" si="2"/>
        <v>0</v>
      </c>
      <c r="K20" s="136">
        <v>0</v>
      </c>
      <c r="L20" s="136">
        <v>0</v>
      </c>
      <c r="M20" s="136">
        <v>0</v>
      </c>
      <c r="N20" s="136">
        <v>0</v>
      </c>
      <c r="O20" s="136">
        <v>0</v>
      </c>
      <c r="P20" s="136">
        <v>0</v>
      </c>
      <c r="Q20" s="138">
        <v>0</v>
      </c>
      <c r="R20" s="402">
        <f t="shared" si="3"/>
        <v>1</v>
      </c>
      <c r="S20" s="145">
        <v>0</v>
      </c>
    </row>
    <row r="21" spans="1:19" x14ac:dyDescent="0.25">
      <c r="A21" s="388" t="s">
        <v>445</v>
      </c>
      <c r="B21" s="365" t="s">
        <v>446</v>
      </c>
      <c r="C21" s="368">
        <v>0</v>
      </c>
      <c r="D21" s="136">
        <v>1</v>
      </c>
      <c r="E21" s="136">
        <v>0</v>
      </c>
      <c r="F21" s="136">
        <v>0</v>
      </c>
      <c r="G21" s="136">
        <v>0</v>
      </c>
      <c r="H21" s="384">
        <f t="shared" si="0"/>
        <v>1</v>
      </c>
      <c r="I21" s="399">
        <f t="shared" si="1"/>
        <v>1</v>
      </c>
      <c r="J21" s="405">
        <f t="shared" si="2"/>
        <v>1</v>
      </c>
      <c r="K21" s="136">
        <v>0</v>
      </c>
      <c r="L21" s="136">
        <v>0</v>
      </c>
      <c r="M21" s="136">
        <v>0</v>
      </c>
      <c r="N21" s="136">
        <v>0</v>
      </c>
      <c r="O21" s="136">
        <v>1</v>
      </c>
      <c r="P21" s="136">
        <v>1</v>
      </c>
      <c r="Q21" s="138">
        <v>0</v>
      </c>
      <c r="R21" s="402">
        <f t="shared" si="3"/>
        <v>0</v>
      </c>
      <c r="S21" s="145">
        <v>0</v>
      </c>
    </row>
    <row r="22" spans="1:19" ht="26.4" x14ac:dyDescent="0.25">
      <c r="A22" s="388" t="s">
        <v>489</v>
      </c>
      <c r="B22" s="389" t="s">
        <v>554</v>
      </c>
      <c r="C22" s="368">
        <v>0</v>
      </c>
      <c r="D22" s="136">
        <v>0</v>
      </c>
      <c r="E22" s="136">
        <v>0</v>
      </c>
      <c r="F22" s="136">
        <v>0</v>
      </c>
      <c r="G22" s="136">
        <v>0</v>
      </c>
      <c r="H22" s="384">
        <f t="shared" ref="H22" si="8">G22+F22+E22+D22</f>
        <v>0</v>
      </c>
      <c r="I22" s="399">
        <f t="shared" ref="I22" si="9">SUM(C22+H22)</f>
        <v>0</v>
      </c>
      <c r="J22" s="405">
        <f t="shared" ref="J22" si="10">SUM(K22,L22,M22,N22,O22)</f>
        <v>0</v>
      </c>
      <c r="K22" s="136">
        <v>0</v>
      </c>
      <c r="L22" s="136">
        <v>0</v>
      </c>
      <c r="M22" s="136">
        <v>0</v>
      </c>
      <c r="N22" s="136">
        <v>0</v>
      </c>
      <c r="O22" s="136">
        <v>0</v>
      </c>
      <c r="P22" s="136">
        <v>0</v>
      </c>
      <c r="Q22" s="138">
        <v>0</v>
      </c>
      <c r="R22" s="402">
        <f t="shared" ref="R22" si="11">I22-J22</f>
        <v>0</v>
      </c>
      <c r="S22" s="145">
        <v>0</v>
      </c>
    </row>
    <row r="23" spans="1:19" x14ac:dyDescent="0.25">
      <c r="A23" s="388" t="s">
        <v>447</v>
      </c>
      <c r="B23" s="365" t="s">
        <v>448</v>
      </c>
      <c r="C23" s="368">
        <v>0</v>
      </c>
      <c r="D23" s="136">
        <v>0</v>
      </c>
      <c r="E23" s="136">
        <v>0</v>
      </c>
      <c r="F23" s="136">
        <v>0</v>
      </c>
      <c r="G23" s="136">
        <v>0</v>
      </c>
      <c r="H23" s="384">
        <f t="shared" si="0"/>
        <v>0</v>
      </c>
      <c r="I23" s="399">
        <f t="shared" si="1"/>
        <v>0</v>
      </c>
      <c r="J23" s="405">
        <f t="shared" si="2"/>
        <v>0</v>
      </c>
      <c r="K23" s="136">
        <v>0</v>
      </c>
      <c r="L23" s="136">
        <v>0</v>
      </c>
      <c r="M23" s="136">
        <v>0</v>
      </c>
      <c r="N23" s="136">
        <v>0</v>
      </c>
      <c r="O23" s="136">
        <v>0</v>
      </c>
      <c r="P23" s="136">
        <v>0</v>
      </c>
      <c r="Q23" s="138">
        <v>0</v>
      </c>
      <c r="R23" s="402">
        <f t="shared" si="3"/>
        <v>0</v>
      </c>
      <c r="S23" s="145">
        <v>0</v>
      </c>
    </row>
    <row r="24" spans="1:19" x14ac:dyDescent="0.25">
      <c r="A24" s="388" t="s">
        <v>449</v>
      </c>
      <c r="B24" s="365" t="s">
        <v>450</v>
      </c>
      <c r="C24" s="368">
        <v>0</v>
      </c>
      <c r="D24" s="136">
        <v>0</v>
      </c>
      <c r="E24" s="136">
        <v>0</v>
      </c>
      <c r="F24" s="136">
        <v>0</v>
      </c>
      <c r="G24" s="136">
        <v>0</v>
      </c>
      <c r="H24" s="384">
        <f t="shared" si="0"/>
        <v>0</v>
      </c>
      <c r="I24" s="399">
        <f t="shared" si="1"/>
        <v>0</v>
      </c>
      <c r="J24" s="405">
        <f t="shared" si="2"/>
        <v>0</v>
      </c>
      <c r="K24" s="136">
        <v>0</v>
      </c>
      <c r="L24" s="136">
        <v>0</v>
      </c>
      <c r="M24" s="136">
        <v>0</v>
      </c>
      <c r="N24" s="136">
        <v>0</v>
      </c>
      <c r="O24" s="136">
        <v>0</v>
      </c>
      <c r="P24" s="136">
        <v>0</v>
      </c>
      <c r="Q24" s="138">
        <v>0</v>
      </c>
      <c r="R24" s="402">
        <f t="shared" si="3"/>
        <v>0</v>
      </c>
      <c r="S24" s="145">
        <v>0</v>
      </c>
    </row>
    <row r="25" spans="1:19" x14ac:dyDescent="0.25">
      <c r="A25" s="388" t="s">
        <v>451</v>
      </c>
      <c r="B25" s="365" t="s">
        <v>452</v>
      </c>
      <c r="C25" s="368">
        <v>4</v>
      </c>
      <c r="D25" s="136">
        <v>2</v>
      </c>
      <c r="E25" s="136">
        <v>0</v>
      </c>
      <c r="F25" s="136">
        <v>0</v>
      </c>
      <c r="G25" s="136">
        <v>0</v>
      </c>
      <c r="H25" s="384">
        <f t="shared" si="0"/>
        <v>2</v>
      </c>
      <c r="I25" s="399">
        <f t="shared" si="1"/>
        <v>6</v>
      </c>
      <c r="J25" s="405">
        <f t="shared" si="2"/>
        <v>3</v>
      </c>
      <c r="K25" s="136">
        <v>3</v>
      </c>
      <c r="L25" s="136">
        <v>0</v>
      </c>
      <c r="M25" s="136">
        <v>0</v>
      </c>
      <c r="N25" s="136">
        <v>0</v>
      </c>
      <c r="O25" s="136">
        <v>0</v>
      </c>
      <c r="P25" s="136">
        <v>3</v>
      </c>
      <c r="Q25" s="138">
        <v>0</v>
      </c>
      <c r="R25" s="402">
        <f t="shared" si="3"/>
        <v>3</v>
      </c>
      <c r="S25" s="145">
        <v>0</v>
      </c>
    </row>
    <row r="26" spans="1:19" ht="13.8" x14ac:dyDescent="0.25">
      <c r="A26" s="393" t="s">
        <v>95</v>
      </c>
      <c r="B26" s="366" t="s">
        <v>453</v>
      </c>
      <c r="C26" s="368">
        <v>27</v>
      </c>
      <c r="D26" s="136">
        <v>24</v>
      </c>
      <c r="E26" s="136">
        <v>0</v>
      </c>
      <c r="F26" s="136">
        <v>1</v>
      </c>
      <c r="G26" s="136">
        <v>1</v>
      </c>
      <c r="H26" s="384">
        <f t="shared" si="0"/>
        <v>26</v>
      </c>
      <c r="I26" s="399">
        <f t="shared" si="1"/>
        <v>53</v>
      </c>
      <c r="J26" s="405">
        <f t="shared" si="2"/>
        <v>13</v>
      </c>
      <c r="K26" s="136">
        <v>6</v>
      </c>
      <c r="L26" s="136">
        <v>2</v>
      </c>
      <c r="M26" s="136">
        <v>2</v>
      </c>
      <c r="N26" s="136">
        <v>0</v>
      </c>
      <c r="O26" s="136">
        <v>3</v>
      </c>
      <c r="P26" s="136">
        <v>4</v>
      </c>
      <c r="Q26" s="138">
        <v>3</v>
      </c>
      <c r="R26" s="402">
        <f t="shared" si="3"/>
        <v>40</v>
      </c>
      <c r="S26" s="145">
        <v>4</v>
      </c>
    </row>
    <row r="27" spans="1:19" ht="13.8" x14ac:dyDescent="0.25">
      <c r="A27" s="393" t="s">
        <v>454</v>
      </c>
      <c r="B27" s="366" t="s">
        <v>455</v>
      </c>
      <c r="C27" s="368">
        <v>48</v>
      </c>
      <c r="D27" s="136">
        <v>11</v>
      </c>
      <c r="E27" s="136">
        <v>0</v>
      </c>
      <c r="F27" s="136">
        <v>0</v>
      </c>
      <c r="G27" s="136">
        <v>0</v>
      </c>
      <c r="H27" s="384">
        <f t="shared" si="0"/>
        <v>11</v>
      </c>
      <c r="I27" s="399">
        <f t="shared" si="1"/>
        <v>59</v>
      </c>
      <c r="J27" s="405">
        <f t="shared" si="2"/>
        <v>21</v>
      </c>
      <c r="K27" s="136">
        <v>9</v>
      </c>
      <c r="L27" s="136">
        <v>0</v>
      </c>
      <c r="M27" s="136">
        <v>0</v>
      </c>
      <c r="N27" s="136">
        <v>5</v>
      </c>
      <c r="O27" s="136">
        <v>7</v>
      </c>
      <c r="P27" s="136">
        <v>3</v>
      </c>
      <c r="Q27" s="138">
        <v>2</v>
      </c>
      <c r="R27" s="402">
        <f t="shared" si="3"/>
        <v>38</v>
      </c>
      <c r="S27" s="145">
        <v>2</v>
      </c>
    </row>
    <row r="28" spans="1:19" x14ac:dyDescent="0.25">
      <c r="A28" s="390" t="s">
        <v>564</v>
      </c>
      <c r="B28" s="365" t="s">
        <v>456</v>
      </c>
      <c r="C28" s="368">
        <v>43</v>
      </c>
      <c r="D28" s="136">
        <v>10</v>
      </c>
      <c r="E28" s="136">
        <v>0</v>
      </c>
      <c r="F28" s="136">
        <v>0</v>
      </c>
      <c r="G28" s="136">
        <v>0</v>
      </c>
      <c r="H28" s="384">
        <f t="shared" si="0"/>
        <v>10</v>
      </c>
      <c r="I28" s="399">
        <f t="shared" si="1"/>
        <v>53</v>
      </c>
      <c r="J28" s="405">
        <f t="shared" si="2"/>
        <v>20</v>
      </c>
      <c r="K28" s="136">
        <v>8</v>
      </c>
      <c r="L28" s="136">
        <v>0</v>
      </c>
      <c r="M28" s="136">
        <v>0</v>
      </c>
      <c r="N28" s="136">
        <v>5</v>
      </c>
      <c r="O28" s="136">
        <v>7</v>
      </c>
      <c r="P28" s="136">
        <v>3</v>
      </c>
      <c r="Q28" s="138">
        <v>2</v>
      </c>
      <c r="R28" s="402">
        <f t="shared" si="3"/>
        <v>33</v>
      </c>
      <c r="S28" s="145">
        <v>2</v>
      </c>
    </row>
    <row r="29" spans="1:19" ht="13.8" x14ac:dyDescent="0.25">
      <c r="A29" s="393" t="s">
        <v>457</v>
      </c>
      <c r="B29" s="366" t="s">
        <v>458</v>
      </c>
      <c r="C29" s="368">
        <v>24</v>
      </c>
      <c r="D29" s="136">
        <v>17</v>
      </c>
      <c r="E29" s="136">
        <v>0</v>
      </c>
      <c r="F29" s="136">
        <v>0</v>
      </c>
      <c r="G29" s="136">
        <v>0</v>
      </c>
      <c r="H29" s="384">
        <f t="shared" si="0"/>
        <v>17</v>
      </c>
      <c r="I29" s="399">
        <f t="shared" si="1"/>
        <v>41</v>
      </c>
      <c r="J29" s="405">
        <f t="shared" si="2"/>
        <v>13</v>
      </c>
      <c r="K29" s="136">
        <v>7</v>
      </c>
      <c r="L29" s="136">
        <v>1</v>
      </c>
      <c r="M29" s="136">
        <v>2</v>
      </c>
      <c r="N29" s="136">
        <v>0</v>
      </c>
      <c r="O29" s="136">
        <v>3</v>
      </c>
      <c r="P29" s="136">
        <v>7</v>
      </c>
      <c r="Q29" s="138">
        <v>2</v>
      </c>
      <c r="R29" s="402">
        <f t="shared" si="3"/>
        <v>28</v>
      </c>
      <c r="S29" s="145">
        <v>2</v>
      </c>
    </row>
    <row r="30" spans="1:19" ht="13.8" x14ac:dyDescent="0.25">
      <c r="A30" s="393" t="s">
        <v>98</v>
      </c>
      <c r="B30" s="366" t="s">
        <v>459</v>
      </c>
      <c r="C30" s="368">
        <v>15</v>
      </c>
      <c r="D30" s="136">
        <v>4</v>
      </c>
      <c r="E30" s="136">
        <v>2</v>
      </c>
      <c r="F30" s="136">
        <v>0</v>
      </c>
      <c r="G30" s="136">
        <v>0</v>
      </c>
      <c r="H30" s="384">
        <f t="shared" si="0"/>
        <v>6</v>
      </c>
      <c r="I30" s="399">
        <f t="shared" si="1"/>
        <v>21</v>
      </c>
      <c r="J30" s="405">
        <f t="shared" si="2"/>
        <v>6</v>
      </c>
      <c r="K30" s="136">
        <v>3</v>
      </c>
      <c r="L30" s="136">
        <v>1</v>
      </c>
      <c r="M30" s="136">
        <v>1</v>
      </c>
      <c r="N30" s="136">
        <v>0</v>
      </c>
      <c r="O30" s="136">
        <v>1</v>
      </c>
      <c r="P30" s="136">
        <v>1</v>
      </c>
      <c r="Q30" s="138">
        <v>3</v>
      </c>
      <c r="R30" s="402">
        <f t="shared" si="3"/>
        <v>15</v>
      </c>
      <c r="S30" s="145">
        <v>4</v>
      </c>
    </row>
    <row r="31" spans="1:19" x14ac:dyDescent="0.25">
      <c r="A31" s="390" t="s">
        <v>495</v>
      </c>
      <c r="B31" s="365" t="s">
        <v>460</v>
      </c>
      <c r="C31" s="368">
        <v>2</v>
      </c>
      <c r="D31" s="136">
        <v>0</v>
      </c>
      <c r="E31" s="136">
        <v>2</v>
      </c>
      <c r="F31" s="136">
        <v>0</v>
      </c>
      <c r="G31" s="136">
        <v>0</v>
      </c>
      <c r="H31" s="384">
        <f t="shared" si="0"/>
        <v>2</v>
      </c>
      <c r="I31" s="399">
        <f t="shared" si="1"/>
        <v>4</v>
      </c>
      <c r="J31" s="405">
        <f t="shared" si="2"/>
        <v>0</v>
      </c>
      <c r="K31" s="136">
        <v>0</v>
      </c>
      <c r="L31" s="136">
        <v>0</v>
      </c>
      <c r="M31" s="136">
        <v>0</v>
      </c>
      <c r="N31" s="136">
        <v>0</v>
      </c>
      <c r="O31" s="136">
        <v>0</v>
      </c>
      <c r="P31" s="136">
        <v>0</v>
      </c>
      <c r="Q31" s="138">
        <v>0</v>
      </c>
      <c r="R31" s="402">
        <f t="shared" si="3"/>
        <v>4</v>
      </c>
      <c r="S31" s="145">
        <v>0</v>
      </c>
    </row>
    <row r="32" spans="1:19" ht="26.4" x14ac:dyDescent="0.25">
      <c r="A32" s="388" t="s">
        <v>461</v>
      </c>
      <c r="B32" s="365" t="s">
        <v>462</v>
      </c>
      <c r="C32" s="368">
        <v>0</v>
      </c>
      <c r="D32" s="136">
        <v>0</v>
      </c>
      <c r="E32" s="136">
        <v>0</v>
      </c>
      <c r="F32" s="136">
        <v>0</v>
      </c>
      <c r="G32" s="136">
        <v>0</v>
      </c>
      <c r="H32" s="384">
        <f t="shared" si="0"/>
        <v>0</v>
      </c>
      <c r="I32" s="399">
        <f t="shared" si="1"/>
        <v>0</v>
      </c>
      <c r="J32" s="405">
        <f t="shared" si="2"/>
        <v>0</v>
      </c>
      <c r="K32" s="136">
        <v>0</v>
      </c>
      <c r="L32" s="136">
        <v>0</v>
      </c>
      <c r="M32" s="136">
        <v>0</v>
      </c>
      <c r="N32" s="136">
        <v>0</v>
      </c>
      <c r="O32" s="136">
        <v>0</v>
      </c>
      <c r="P32" s="136">
        <v>0</v>
      </c>
      <c r="Q32" s="138">
        <v>0</v>
      </c>
      <c r="R32" s="402">
        <f t="shared" si="3"/>
        <v>0</v>
      </c>
      <c r="S32" s="145">
        <v>0</v>
      </c>
    </row>
    <row r="33" spans="1:19" ht="39" customHeight="1" x14ac:dyDescent="0.25">
      <c r="A33" s="388" t="s">
        <v>463</v>
      </c>
      <c r="B33" s="365" t="s">
        <v>464</v>
      </c>
      <c r="C33" s="368">
        <v>6</v>
      </c>
      <c r="D33" s="136">
        <v>2</v>
      </c>
      <c r="E33" s="136">
        <v>0</v>
      </c>
      <c r="F33" s="136">
        <v>0</v>
      </c>
      <c r="G33" s="136">
        <v>0</v>
      </c>
      <c r="H33" s="384">
        <f t="shared" si="0"/>
        <v>2</v>
      </c>
      <c r="I33" s="399">
        <f t="shared" si="1"/>
        <v>8</v>
      </c>
      <c r="J33" s="405">
        <f t="shared" si="2"/>
        <v>3</v>
      </c>
      <c r="K33" s="136">
        <v>2</v>
      </c>
      <c r="L33" s="136">
        <v>1</v>
      </c>
      <c r="M33" s="136">
        <v>0</v>
      </c>
      <c r="N33" s="136">
        <v>0</v>
      </c>
      <c r="O33" s="136">
        <v>0</v>
      </c>
      <c r="P33" s="136">
        <v>0</v>
      </c>
      <c r="Q33" s="138">
        <v>1</v>
      </c>
      <c r="R33" s="402">
        <f t="shared" si="3"/>
        <v>5</v>
      </c>
      <c r="S33" s="145">
        <v>3</v>
      </c>
    </row>
    <row r="34" spans="1:19" ht="13.8" x14ac:dyDescent="0.25">
      <c r="A34" s="393" t="s">
        <v>465</v>
      </c>
      <c r="B34" s="366" t="s">
        <v>466</v>
      </c>
      <c r="C34" s="368">
        <v>6</v>
      </c>
      <c r="D34" s="136">
        <v>0</v>
      </c>
      <c r="E34" s="136">
        <v>0</v>
      </c>
      <c r="F34" s="136">
        <v>0</v>
      </c>
      <c r="G34" s="136">
        <v>0</v>
      </c>
      <c r="H34" s="384">
        <f t="shared" si="0"/>
        <v>0</v>
      </c>
      <c r="I34" s="399">
        <f t="shared" si="1"/>
        <v>6</v>
      </c>
      <c r="J34" s="405">
        <f t="shared" si="2"/>
        <v>5</v>
      </c>
      <c r="K34" s="136">
        <v>0</v>
      </c>
      <c r="L34" s="136">
        <v>0</v>
      </c>
      <c r="M34" s="136">
        <v>4</v>
      </c>
      <c r="N34" s="136">
        <v>0</v>
      </c>
      <c r="O34" s="136">
        <v>1</v>
      </c>
      <c r="P34" s="136">
        <v>1</v>
      </c>
      <c r="Q34" s="138">
        <v>4</v>
      </c>
      <c r="R34" s="402">
        <f t="shared" si="3"/>
        <v>1</v>
      </c>
      <c r="S34" s="145">
        <v>0</v>
      </c>
    </row>
    <row r="35" spans="1:19" ht="13.8" x14ac:dyDescent="0.25">
      <c r="A35" s="393" t="s">
        <v>467</v>
      </c>
      <c r="B35" s="366" t="s">
        <v>468</v>
      </c>
      <c r="C35" s="368">
        <v>0</v>
      </c>
      <c r="D35" s="136">
        <v>3</v>
      </c>
      <c r="E35" s="136">
        <v>0</v>
      </c>
      <c r="F35" s="136">
        <v>0</v>
      </c>
      <c r="G35" s="136">
        <v>0</v>
      </c>
      <c r="H35" s="384">
        <f t="shared" si="0"/>
        <v>3</v>
      </c>
      <c r="I35" s="399">
        <f t="shared" si="1"/>
        <v>3</v>
      </c>
      <c r="J35" s="405">
        <f t="shared" si="2"/>
        <v>3</v>
      </c>
      <c r="K35" s="136">
        <v>3</v>
      </c>
      <c r="L35" s="136">
        <v>0</v>
      </c>
      <c r="M35" s="136">
        <v>0</v>
      </c>
      <c r="N35" s="136">
        <v>0</v>
      </c>
      <c r="O35" s="136">
        <v>0</v>
      </c>
      <c r="P35" s="136">
        <v>3</v>
      </c>
      <c r="Q35" s="138">
        <v>0</v>
      </c>
      <c r="R35" s="402">
        <f t="shared" si="3"/>
        <v>0</v>
      </c>
      <c r="S35" s="145">
        <v>0</v>
      </c>
    </row>
    <row r="36" spans="1:19" ht="13.8" x14ac:dyDescent="0.25">
      <c r="A36" s="393" t="s">
        <v>469</v>
      </c>
      <c r="B36" s="366" t="s">
        <v>470</v>
      </c>
      <c r="C36" s="368">
        <v>7</v>
      </c>
      <c r="D36" s="136">
        <v>150</v>
      </c>
      <c r="E36" s="136">
        <v>5</v>
      </c>
      <c r="F36" s="136">
        <v>0</v>
      </c>
      <c r="G36" s="136">
        <v>0</v>
      </c>
      <c r="H36" s="384">
        <f t="shared" si="0"/>
        <v>155</v>
      </c>
      <c r="I36" s="399">
        <f t="shared" si="1"/>
        <v>162</v>
      </c>
      <c r="J36" s="405">
        <f t="shared" si="2"/>
        <v>139</v>
      </c>
      <c r="K36" s="136">
        <v>118</v>
      </c>
      <c r="L36" s="136">
        <v>0</v>
      </c>
      <c r="M36" s="136">
        <v>5</v>
      </c>
      <c r="N36" s="136">
        <v>0</v>
      </c>
      <c r="O36" s="136">
        <v>16</v>
      </c>
      <c r="P36" s="136">
        <v>134</v>
      </c>
      <c r="Q36" s="138">
        <v>1</v>
      </c>
      <c r="R36" s="402">
        <f t="shared" si="3"/>
        <v>23</v>
      </c>
      <c r="S36" s="145">
        <v>0</v>
      </c>
    </row>
    <row r="37" spans="1:19" ht="27.6" x14ac:dyDescent="0.25">
      <c r="A37" s="393" t="s">
        <v>471</v>
      </c>
      <c r="B37" s="366" t="s">
        <v>472</v>
      </c>
      <c r="C37" s="368">
        <v>22</v>
      </c>
      <c r="D37" s="136">
        <v>338</v>
      </c>
      <c r="E37" s="136">
        <v>57</v>
      </c>
      <c r="F37" s="136">
        <v>0</v>
      </c>
      <c r="G37" s="136">
        <v>0</v>
      </c>
      <c r="H37" s="384">
        <f t="shared" ref="H37:H47" si="12">G37+F37+E37+D37</f>
        <v>395</v>
      </c>
      <c r="I37" s="399">
        <f>SUM(C37+H37)</f>
        <v>417</v>
      </c>
      <c r="J37" s="405">
        <f t="shared" ref="J37:J47" si="13">SUM(K37,L37,M37,N37,O37)</f>
        <v>406</v>
      </c>
      <c r="K37" s="136">
        <v>341</v>
      </c>
      <c r="L37" s="136">
        <v>20</v>
      </c>
      <c r="M37" s="136">
        <v>3</v>
      </c>
      <c r="N37" s="136">
        <v>0</v>
      </c>
      <c r="O37" s="136">
        <v>42</v>
      </c>
      <c r="P37" s="136">
        <v>405</v>
      </c>
      <c r="Q37" s="138">
        <v>1</v>
      </c>
      <c r="R37" s="402">
        <f t="shared" ref="R37:R47" si="14">I37-J37</f>
        <v>11</v>
      </c>
      <c r="S37" s="145">
        <v>3</v>
      </c>
    </row>
    <row r="38" spans="1:19" x14ac:dyDescent="0.25">
      <c r="A38" s="391" t="s">
        <v>486</v>
      </c>
      <c r="B38" s="365" t="s">
        <v>473</v>
      </c>
      <c r="C38" s="368">
        <v>16</v>
      </c>
      <c r="D38" s="136">
        <v>209</v>
      </c>
      <c r="E38" s="136">
        <v>46</v>
      </c>
      <c r="F38" s="136">
        <v>0</v>
      </c>
      <c r="G38" s="136">
        <v>0</v>
      </c>
      <c r="H38" s="384">
        <f t="shared" si="12"/>
        <v>255</v>
      </c>
      <c r="I38" s="399">
        <f t="shared" ref="I38:I47" si="15">SUM(C38+H38)</f>
        <v>271</v>
      </c>
      <c r="J38" s="405">
        <f t="shared" si="13"/>
        <v>262</v>
      </c>
      <c r="K38" s="136">
        <v>211</v>
      </c>
      <c r="L38" s="136">
        <v>14</v>
      </c>
      <c r="M38" s="136">
        <v>3</v>
      </c>
      <c r="N38" s="136">
        <v>0</v>
      </c>
      <c r="O38" s="136">
        <v>34</v>
      </c>
      <c r="P38" s="136">
        <v>261</v>
      </c>
      <c r="Q38" s="138">
        <v>1</v>
      </c>
      <c r="R38" s="402">
        <f t="shared" si="14"/>
        <v>9</v>
      </c>
      <c r="S38" s="145">
        <v>1</v>
      </c>
    </row>
    <row r="39" spans="1:19" x14ac:dyDescent="0.25">
      <c r="A39" s="388" t="s">
        <v>474</v>
      </c>
      <c r="B39" s="365" t="s">
        <v>475</v>
      </c>
      <c r="C39" s="368">
        <v>6</v>
      </c>
      <c r="D39" s="136">
        <v>129</v>
      </c>
      <c r="E39" s="136">
        <v>11</v>
      </c>
      <c r="F39" s="136">
        <v>0</v>
      </c>
      <c r="G39" s="136">
        <v>0</v>
      </c>
      <c r="H39" s="384">
        <f t="shared" si="12"/>
        <v>140</v>
      </c>
      <c r="I39" s="399">
        <f t="shared" si="15"/>
        <v>146</v>
      </c>
      <c r="J39" s="405">
        <f t="shared" si="13"/>
        <v>144</v>
      </c>
      <c r="K39" s="136">
        <v>130</v>
      </c>
      <c r="L39" s="136">
        <v>6</v>
      </c>
      <c r="M39" s="136">
        <v>0</v>
      </c>
      <c r="N39" s="136">
        <v>0</v>
      </c>
      <c r="O39" s="136">
        <v>8</v>
      </c>
      <c r="P39" s="136">
        <v>144</v>
      </c>
      <c r="Q39" s="138">
        <v>0</v>
      </c>
      <c r="R39" s="402">
        <f t="shared" si="14"/>
        <v>2</v>
      </c>
      <c r="S39" s="145">
        <v>2</v>
      </c>
    </row>
    <row r="40" spans="1:19" x14ac:dyDescent="0.25">
      <c r="A40" s="388" t="s">
        <v>490</v>
      </c>
      <c r="B40" s="365" t="s">
        <v>491</v>
      </c>
      <c r="C40" s="368">
        <v>0</v>
      </c>
      <c r="D40" s="136">
        <v>0</v>
      </c>
      <c r="E40" s="136">
        <v>0</v>
      </c>
      <c r="F40" s="136">
        <v>0</v>
      </c>
      <c r="G40" s="136">
        <v>0</v>
      </c>
      <c r="H40" s="384">
        <f t="shared" ref="H40" si="16">G40+F40+E40+D40</f>
        <v>0</v>
      </c>
      <c r="I40" s="399">
        <f>SUM(C40+H40)</f>
        <v>0</v>
      </c>
      <c r="J40" s="405">
        <f t="shared" ref="J40" si="17">SUM(K40,L40,M40,N40,O40)</f>
        <v>0</v>
      </c>
      <c r="K40" s="136">
        <v>0</v>
      </c>
      <c r="L40" s="136">
        <v>0</v>
      </c>
      <c r="M40" s="136">
        <v>0</v>
      </c>
      <c r="N40" s="136">
        <v>0</v>
      </c>
      <c r="O40" s="136">
        <v>0</v>
      </c>
      <c r="P40" s="136">
        <v>0</v>
      </c>
      <c r="Q40" s="138">
        <v>0</v>
      </c>
      <c r="R40" s="402">
        <f t="shared" ref="R40" si="18">I40-J40</f>
        <v>0</v>
      </c>
      <c r="S40" s="145">
        <v>0</v>
      </c>
    </row>
    <row r="41" spans="1:19" ht="13.8" x14ac:dyDescent="0.25">
      <c r="A41" s="393" t="s">
        <v>476</v>
      </c>
      <c r="B41" s="366" t="s">
        <v>477</v>
      </c>
      <c r="C41" s="368">
        <v>1</v>
      </c>
      <c r="D41" s="136">
        <v>7</v>
      </c>
      <c r="E41" s="136">
        <v>0</v>
      </c>
      <c r="F41" s="136">
        <v>0</v>
      </c>
      <c r="G41" s="136">
        <v>0</v>
      </c>
      <c r="H41" s="384">
        <f t="shared" si="12"/>
        <v>7</v>
      </c>
      <c r="I41" s="399">
        <f t="shared" si="15"/>
        <v>8</v>
      </c>
      <c r="J41" s="405">
        <f t="shared" si="13"/>
        <v>4</v>
      </c>
      <c r="K41" s="136">
        <v>0</v>
      </c>
      <c r="L41" s="136">
        <v>0</v>
      </c>
      <c r="M41" s="136">
        <v>0</v>
      </c>
      <c r="N41" s="136">
        <v>0</v>
      </c>
      <c r="O41" s="136">
        <v>4</v>
      </c>
      <c r="P41" s="136">
        <v>2</v>
      </c>
      <c r="Q41" s="138">
        <v>2</v>
      </c>
      <c r="R41" s="402">
        <f t="shared" si="14"/>
        <v>4</v>
      </c>
      <c r="S41" s="145">
        <v>0</v>
      </c>
    </row>
    <row r="42" spans="1:19" x14ac:dyDescent="0.25">
      <c r="A42" s="441" t="s">
        <v>805</v>
      </c>
      <c r="B42" s="365" t="s">
        <v>478</v>
      </c>
      <c r="C42" s="368">
        <v>0</v>
      </c>
      <c r="D42" s="136">
        <v>0</v>
      </c>
      <c r="E42" s="136">
        <v>0</v>
      </c>
      <c r="F42" s="136">
        <v>0</v>
      </c>
      <c r="G42" s="136">
        <v>0</v>
      </c>
      <c r="H42" s="384">
        <f t="shared" si="12"/>
        <v>0</v>
      </c>
      <c r="I42" s="399">
        <f t="shared" si="15"/>
        <v>0</v>
      </c>
      <c r="J42" s="405">
        <f t="shared" si="13"/>
        <v>0</v>
      </c>
      <c r="K42" s="136">
        <v>0</v>
      </c>
      <c r="L42" s="136">
        <v>0</v>
      </c>
      <c r="M42" s="136">
        <v>0</v>
      </c>
      <c r="N42" s="136">
        <v>0</v>
      </c>
      <c r="O42" s="136">
        <v>0</v>
      </c>
      <c r="P42" s="136">
        <v>0</v>
      </c>
      <c r="Q42" s="138">
        <v>0</v>
      </c>
      <c r="R42" s="402">
        <f t="shared" si="14"/>
        <v>0</v>
      </c>
      <c r="S42" s="145">
        <v>0</v>
      </c>
    </row>
    <row r="43" spans="1:19" x14ac:dyDescent="0.25">
      <c r="A43" s="442" t="s">
        <v>806</v>
      </c>
      <c r="B43" s="365" t="s">
        <v>479</v>
      </c>
      <c r="C43" s="368">
        <v>0</v>
      </c>
      <c r="D43" s="136">
        <v>0</v>
      </c>
      <c r="E43" s="136">
        <v>0</v>
      </c>
      <c r="F43" s="136">
        <v>0</v>
      </c>
      <c r="G43" s="136">
        <v>0</v>
      </c>
      <c r="H43" s="384">
        <f t="shared" si="12"/>
        <v>0</v>
      </c>
      <c r="I43" s="399">
        <f t="shared" si="15"/>
        <v>0</v>
      </c>
      <c r="J43" s="405">
        <f t="shared" si="13"/>
        <v>0</v>
      </c>
      <c r="K43" s="136">
        <v>0</v>
      </c>
      <c r="L43" s="136">
        <v>0</v>
      </c>
      <c r="M43" s="136">
        <v>0</v>
      </c>
      <c r="N43" s="136">
        <v>0</v>
      </c>
      <c r="O43" s="136">
        <v>0</v>
      </c>
      <c r="P43" s="136">
        <v>0</v>
      </c>
      <c r="Q43" s="138">
        <v>0</v>
      </c>
      <c r="R43" s="402">
        <f t="shared" si="14"/>
        <v>0</v>
      </c>
      <c r="S43" s="145">
        <v>0</v>
      </c>
    </row>
    <row r="44" spans="1:19" x14ac:dyDescent="0.25">
      <c r="A44" s="388" t="s">
        <v>480</v>
      </c>
      <c r="B44" s="367" t="s">
        <v>481</v>
      </c>
      <c r="C44" s="368">
        <v>0</v>
      </c>
      <c r="D44" s="136">
        <v>0</v>
      </c>
      <c r="E44" s="136">
        <v>0</v>
      </c>
      <c r="F44" s="136">
        <v>0</v>
      </c>
      <c r="G44" s="136">
        <v>0</v>
      </c>
      <c r="H44" s="384">
        <f t="shared" si="12"/>
        <v>0</v>
      </c>
      <c r="I44" s="399">
        <f t="shared" si="15"/>
        <v>0</v>
      </c>
      <c r="J44" s="405">
        <f t="shared" si="13"/>
        <v>0</v>
      </c>
      <c r="K44" s="136">
        <v>0</v>
      </c>
      <c r="L44" s="136">
        <v>0</v>
      </c>
      <c r="M44" s="136">
        <v>0</v>
      </c>
      <c r="N44" s="136">
        <v>0</v>
      </c>
      <c r="O44" s="136">
        <v>0</v>
      </c>
      <c r="P44" s="136">
        <v>0</v>
      </c>
      <c r="Q44" s="138">
        <v>0</v>
      </c>
      <c r="R44" s="402">
        <f t="shared" si="14"/>
        <v>0</v>
      </c>
      <c r="S44" s="145">
        <v>0</v>
      </c>
    </row>
    <row r="45" spans="1:19" x14ac:dyDescent="0.25">
      <c r="A45" s="387" t="s">
        <v>492</v>
      </c>
      <c r="B45" s="365" t="s">
        <v>482</v>
      </c>
      <c r="C45" s="368">
        <v>0</v>
      </c>
      <c r="D45" s="136">
        <v>0</v>
      </c>
      <c r="E45" s="136">
        <v>0</v>
      </c>
      <c r="F45" s="136">
        <v>0</v>
      </c>
      <c r="G45" s="136">
        <v>0</v>
      </c>
      <c r="H45" s="384">
        <f t="shared" si="12"/>
        <v>0</v>
      </c>
      <c r="I45" s="399">
        <f t="shared" si="15"/>
        <v>0</v>
      </c>
      <c r="J45" s="405">
        <f>SUM(K45,L45,M45,N45,O45)</f>
        <v>0</v>
      </c>
      <c r="K45" s="136">
        <v>0</v>
      </c>
      <c r="L45" s="136">
        <v>0</v>
      </c>
      <c r="M45" s="136">
        <v>0</v>
      </c>
      <c r="N45" s="136">
        <v>0</v>
      </c>
      <c r="O45" s="136">
        <v>0</v>
      </c>
      <c r="P45" s="136">
        <v>0</v>
      </c>
      <c r="Q45" s="138">
        <v>0</v>
      </c>
      <c r="R45" s="402">
        <f t="shared" si="14"/>
        <v>0</v>
      </c>
      <c r="S45" s="145">
        <v>0</v>
      </c>
    </row>
    <row r="46" spans="1:19" ht="26.4" x14ac:dyDescent="0.25">
      <c r="A46" s="388" t="s">
        <v>493</v>
      </c>
      <c r="B46" s="365" t="s">
        <v>494</v>
      </c>
      <c r="C46" s="368">
        <v>1</v>
      </c>
      <c r="D46" s="136">
        <v>7</v>
      </c>
      <c r="E46" s="136">
        <v>0</v>
      </c>
      <c r="F46" s="136">
        <v>0</v>
      </c>
      <c r="G46" s="136">
        <v>0</v>
      </c>
      <c r="H46" s="384">
        <f t="shared" ref="H46" si="19">G46+F46+E46+D46</f>
        <v>7</v>
      </c>
      <c r="I46" s="399">
        <f>SUM(C46+H46)</f>
        <v>8</v>
      </c>
      <c r="J46" s="405">
        <f>SUM(K46,L46,M46,N46,O46)</f>
        <v>4</v>
      </c>
      <c r="K46" s="136">
        <v>0</v>
      </c>
      <c r="L46" s="136">
        <v>0</v>
      </c>
      <c r="M46" s="136">
        <v>0</v>
      </c>
      <c r="N46" s="136">
        <v>0</v>
      </c>
      <c r="O46" s="136">
        <v>4</v>
      </c>
      <c r="P46" s="136">
        <v>2</v>
      </c>
      <c r="Q46" s="138">
        <v>2</v>
      </c>
      <c r="R46" s="402">
        <f t="shared" ref="R46" si="20">I46-J46</f>
        <v>4</v>
      </c>
      <c r="S46" s="145">
        <v>0</v>
      </c>
    </row>
    <row r="47" spans="1:19" ht="14.4" thickBot="1" x14ac:dyDescent="0.3">
      <c r="A47" s="393" t="s">
        <v>483</v>
      </c>
      <c r="B47" s="366" t="s">
        <v>484</v>
      </c>
      <c r="C47" s="369">
        <v>0</v>
      </c>
      <c r="D47" s="370">
        <v>0</v>
      </c>
      <c r="E47" s="370">
        <v>0</v>
      </c>
      <c r="F47" s="370">
        <v>0</v>
      </c>
      <c r="G47" s="370">
        <v>0</v>
      </c>
      <c r="H47" s="385">
        <f t="shared" si="12"/>
        <v>0</v>
      </c>
      <c r="I47" s="400">
        <f t="shared" si="15"/>
        <v>0</v>
      </c>
      <c r="J47" s="406">
        <f t="shared" si="13"/>
        <v>0</v>
      </c>
      <c r="K47" s="370">
        <v>0</v>
      </c>
      <c r="L47" s="370">
        <v>0</v>
      </c>
      <c r="M47" s="370">
        <v>0</v>
      </c>
      <c r="N47" s="370">
        <v>0</v>
      </c>
      <c r="O47" s="370">
        <v>0</v>
      </c>
      <c r="P47" s="370">
        <v>0</v>
      </c>
      <c r="Q47" s="407">
        <v>0</v>
      </c>
      <c r="R47" s="403">
        <f t="shared" si="14"/>
        <v>0</v>
      </c>
      <c r="S47" s="146">
        <v>0</v>
      </c>
    </row>
    <row r="48" spans="1:19" ht="18" customHeight="1" thickBot="1" x14ac:dyDescent="0.3">
      <c r="A48" s="386" t="s">
        <v>487</v>
      </c>
      <c r="B48" s="379"/>
      <c r="C48" s="380">
        <f t="shared" ref="C48:S48" si="21">C47+C41+C37+C36+C35+C34+C30+C29+C27+C26+C18+C12</f>
        <v>233</v>
      </c>
      <c r="D48" s="381">
        <f t="shared" si="21"/>
        <v>708</v>
      </c>
      <c r="E48" s="381">
        <f t="shared" si="21"/>
        <v>66</v>
      </c>
      <c r="F48" s="381">
        <f t="shared" si="21"/>
        <v>2</v>
      </c>
      <c r="G48" s="381">
        <f t="shared" si="21"/>
        <v>1</v>
      </c>
      <c r="H48" s="381">
        <f t="shared" si="21"/>
        <v>777</v>
      </c>
      <c r="I48" s="381">
        <f t="shared" si="21"/>
        <v>1010</v>
      </c>
      <c r="J48" s="404">
        <f t="shared" si="21"/>
        <v>763</v>
      </c>
      <c r="K48" s="404">
        <f t="shared" si="21"/>
        <v>597</v>
      </c>
      <c r="L48" s="404">
        <f t="shared" si="21"/>
        <v>33</v>
      </c>
      <c r="M48" s="404">
        <f t="shared" si="21"/>
        <v>21</v>
      </c>
      <c r="N48" s="404">
        <f t="shared" si="21"/>
        <v>9</v>
      </c>
      <c r="O48" s="404">
        <f t="shared" si="21"/>
        <v>103</v>
      </c>
      <c r="P48" s="404">
        <f t="shared" si="21"/>
        <v>673</v>
      </c>
      <c r="Q48" s="404">
        <f t="shared" si="21"/>
        <v>40</v>
      </c>
      <c r="R48" s="381">
        <f t="shared" si="21"/>
        <v>247</v>
      </c>
      <c r="S48" s="382">
        <f t="shared" si="21"/>
        <v>26</v>
      </c>
    </row>
    <row r="49" spans="1:19" ht="10.5" customHeight="1" x14ac:dyDescent="0.25">
      <c r="A49" s="73"/>
      <c r="B49" s="74"/>
      <c r="C49" s="75"/>
      <c r="D49" s="75"/>
      <c r="E49" s="75"/>
      <c r="F49" s="75"/>
      <c r="G49" s="75"/>
      <c r="H49" s="75"/>
      <c r="I49" s="75"/>
      <c r="J49" s="75"/>
      <c r="K49" s="75"/>
      <c r="L49" s="75"/>
      <c r="M49" s="75"/>
      <c r="N49" s="75"/>
      <c r="O49" s="75"/>
      <c r="P49" s="75"/>
      <c r="Q49" s="75"/>
    </row>
    <row r="50" spans="1:19" ht="12" customHeight="1" x14ac:dyDescent="0.25">
      <c r="B50" s="86"/>
      <c r="C50" s="86"/>
      <c r="E50" s="315" t="s">
        <v>105</v>
      </c>
      <c r="F50" s="325"/>
      <c r="G50" s="325"/>
      <c r="H50" s="325"/>
      <c r="I50" s="325"/>
      <c r="J50" s="325"/>
      <c r="K50" s="325"/>
      <c r="L50" s="326"/>
      <c r="M50" s="326"/>
      <c r="N50" s="326"/>
      <c r="O50" s="327"/>
      <c r="P50" s="328"/>
      <c r="Q50" s="328"/>
      <c r="R50" s="263"/>
    </row>
    <row r="51" spans="1:19" ht="25.5" customHeight="1" x14ac:dyDescent="0.25">
      <c r="A51" s="329" t="s">
        <v>106</v>
      </c>
      <c r="B51" s="394"/>
      <c r="C51" s="72" t="s">
        <v>107</v>
      </c>
      <c r="E51" s="745" t="s">
        <v>108</v>
      </c>
      <c r="F51" s="746" t="s">
        <v>109</v>
      </c>
      <c r="G51" s="746"/>
      <c r="H51" s="746"/>
      <c r="I51" s="746"/>
      <c r="J51" s="746" t="s">
        <v>110</v>
      </c>
      <c r="K51" s="746"/>
      <c r="L51" s="746"/>
      <c r="M51" s="746"/>
      <c r="N51" s="739"/>
      <c r="O51" s="739"/>
      <c r="P51" s="739"/>
      <c r="Q51" s="739"/>
      <c r="R51" s="739"/>
      <c r="S51" s="86"/>
    </row>
    <row r="52" spans="1:19" x14ac:dyDescent="0.25">
      <c r="A52" s="77" t="s">
        <v>111</v>
      </c>
      <c r="B52" s="395"/>
      <c r="C52" s="143">
        <v>349</v>
      </c>
      <c r="E52" s="745"/>
      <c r="F52" s="330" t="s">
        <v>112</v>
      </c>
      <c r="G52" s="330" t="s">
        <v>113</v>
      </c>
      <c r="H52" s="330" t="s">
        <v>114</v>
      </c>
      <c r="I52" s="330" t="s">
        <v>115</v>
      </c>
      <c r="J52" s="330" t="s">
        <v>112</v>
      </c>
      <c r="K52" s="330" t="s">
        <v>113</v>
      </c>
      <c r="L52" s="330" t="s">
        <v>114</v>
      </c>
      <c r="M52" s="330" t="s">
        <v>115</v>
      </c>
      <c r="N52" s="331"/>
      <c r="O52" s="331"/>
      <c r="P52" s="331"/>
      <c r="Q52" s="331"/>
      <c r="R52" s="331"/>
      <c r="S52" s="86"/>
    </row>
    <row r="53" spans="1:19" ht="12.75" customHeight="1" x14ac:dyDescent="0.25">
      <c r="A53" s="77" t="s">
        <v>116</v>
      </c>
      <c r="B53" s="395"/>
      <c r="C53" s="143">
        <v>138</v>
      </c>
      <c r="E53" s="342">
        <v>203</v>
      </c>
      <c r="F53" s="342">
        <v>53</v>
      </c>
      <c r="G53" s="343">
        <v>7</v>
      </c>
      <c r="H53" s="343">
        <v>14</v>
      </c>
      <c r="I53" s="343">
        <v>117</v>
      </c>
      <c r="J53" s="343">
        <v>0</v>
      </c>
      <c r="K53" s="343">
        <v>6</v>
      </c>
      <c r="L53" s="343">
        <v>2</v>
      </c>
      <c r="M53" s="343">
        <v>4</v>
      </c>
      <c r="N53" s="332"/>
      <c r="O53" s="332"/>
      <c r="P53" s="332"/>
      <c r="Q53" s="332"/>
      <c r="R53" s="332"/>
      <c r="S53" s="86"/>
    </row>
    <row r="54" spans="1:19" x14ac:dyDescent="0.25">
      <c r="A54" s="77" t="s">
        <v>117</v>
      </c>
      <c r="B54" s="395"/>
      <c r="C54" s="143">
        <v>40</v>
      </c>
      <c r="E54" s="342"/>
      <c r="F54" s="192"/>
      <c r="G54" s="342"/>
      <c r="H54" s="342"/>
      <c r="I54" s="342"/>
      <c r="J54" s="342"/>
      <c r="K54" s="342"/>
      <c r="L54" s="342"/>
      <c r="M54" s="342"/>
      <c r="N54" s="305"/>
      <c r="O54" s="305"/>
      <c r="P54" s="305"/>
      <c r="Q54" s="305"/>
      <c r="R54" s="305"/>
      <c r="S54" s="86"/>
    </row>
    <row r="55" spans="1:19" x14ac:dyDescent="0.25">
      <c r="A55" s="86"/>
      <c r="B55" s="86"/>
      <c r="C55" s="333"/>
      <c r="H55" s="334"/>
      <c r="I55" s="334"/>
      <c r="J55" s="334"/>
      <c r="N55" s="86"/>
      <c r="O55" s="744"/>
      <c r="P55" s="744"/>
      <c r="Q55" s="396"/>
      <c r="R55" s="86"/>
      <c r="S55" s="86"/>
    </row>
    <row r="56" spans="1:19" x14ac:dyDescent="0.25">
      <c r="B56" s="86"/>
      <c r="C56" s="333"/>
      <c r="E56" s="335"/>
      <c r="F56" s="336"/>
      <c r="H56" s="85"/>
      <c r="I56" s="85"/>
      <c r="J56" s="82"/>
      <c r="K56" s="82"/>
      <c r="L56" s="82"/>
      <c r="M56" s="82"/>
      <c r="N56" s="82"/>
      <c r="O56" s="82"/>
      <c r="P56" s="333"/>
      <c r="Q56" s="333"/>
      <c r="R56" s="86"/>
      <c r="S56" s="86"/>
    </row>
    <row r="57" spans="1:19" x14ac:dyDescent="0.25">
      <c r="A57" s="329" t="s">
        <v>118</v>
      </c>
      <c r="B57" s="394"/>
      <c r="C57" s="261" t="s">
        <v>107</v>
      </c>
      <c r="G57" s="337"/>
      <c r="H57" s="338"/>
      <c r="I57" s="338"/>
      <c r="P57" s="85"/>
      <c r="Q57" s="85"/>
    </row>
    <row r="58" spans="1:19" x14ac:dyDescent="0.25">
      <c r="A58" s="77" t="s">
        <v>119</v>
      </c>
      <c r="B58" s="395"/>
      <c r="C58" s="79">
        <v>82</v>
      </c>
      <c r="D58" s="86"/>
      <c r="E58" s="337"/>
      <c r="F58" s="337"/>
      <c r="H58" s="333"/>
      <c r="K58" s="333"/>
      <c r="L58" s="339"/>
      <c r="M58" s="339"/>
      <c r="N58" s="333"/>
      <c r="O58" s="333"/>
      <c r="P58" s="333"/>
      <c r="Q58" s="333"/>
    </row>
    <row r="59" spans="1:19" x14ac:dyDescent="0.25">
      <c r="A59" s="77" t="s">
        <v>120</v>
      </c>
      <c r="B59" s="395"/>
      <c r="C59" s="79">
        <v>11</v>
      </c>
      <c r="D59" s="86"/>
      <c r="H59" s="334"/>
      <c r="I59" s="334"/>
      <c r="J59" s="334"/>
      <c r="P59" s="333"/>
      <c r="Q59" s="333"/>
    </row>
    <row r="60" spans="1:19" x14ac:dyDescent="0.25">
      <c r="A60" s="77" t="s">
        <v>122</v>
      </c>
      <c r="B60" s="395"/>
      <c r="C60" s="79">
        <v>6</v>
      </c>
      <c r="D60" s="86"/>
      <c r="E60" s="337"/>
      <c r="F60" s="337"/>
      <c r="G60" s="86"/>
      <c r="H60" s="334"/>
      <c r="I60" s="334"/>
      <c r="J60" s="623" t="s">
        <v>58</v>
      </c>
      <c r="K60" s="623"/>
      <c r="L60" s="623"/>
      <c r="M60" s="623"/>
      <c r="N60" s="623"/>
      <c r="O60" s="623"/>
      <c r="P60" s="333"/>
      <c r="Q60" s="333"/>
    </row>
    <row r="61" spans="1:19" ht="24.9" customHeight="1" x14ac:dyDescent="0.25">
      <c r="A61" s="83" t="s">
        <v>261</v>
      </c>
      <c r="B61" s="395"/>
      <c r="C61" s="79">
        <v>28</v>
      </c>
      <c r="E61" s="337"/>
      <c r="F61" s="337"/>
      <c r="G61" s="340"/>
      <c r="H61" s="334"/>
      <c r="I61" s="334"/>
      <c r="J61" s="89" t="s">
        <v>431</v>
      </c>
      <c r="K61" s="333"/>
      <c r="L61" s="333"/>
      <c r="M61" s="333"/>
      <c r="N61" s="333"/>
      <c r="O61" s="333"/>
      <c r="P61" s="333"/>
      <c r="Q61" s="333"/>
    </row>
    <row r="62" spans="1:19" x14ac:dyDescent="0.25">
      <c r="J62" s="263" t="s">
        <v>563</v>
      </c>
    </row>
    <row r="63" spans="1:19" s="70" customFormat="1" x14ac:dyDescent="0.25">
      <c r="J63" s="6" t="s">
        <v>566</v>
      </c>
      <c r="K63" s="87"/>
      <c r="L63" s="87"/>
      <c r="M63" s="87"/>
      <c r="N63" s="87"/>
      <c r="O63" s="81"/>
    </row>
    <row r="64" spans="1:19" s="70" customFormat="1" x14ac:dyDescent="0.25">
      <c r="A64" s="421" t="s">
        <v>569</v>
      </c>
      <c r="B64" s="422"/>
      <c r="C64" s="423" t="s">
        <v>107</v>
      </c>
      <c r="J64" s="6" t="s">
        <v>573</v>
      </c>
      <c r="K64" s="87"/>
      <c r="L64" s="87"/>
      <c r="M64" s="87"/>
      <c r="N64" s="87"/>
      <c r="O64" s="81"/>
    </row>
    <row r="65" spans="1:17" s="70" customFormat="1" ht="26.4" x14ac:dyDescent="0.3">
      <c r="A65" s="410" t="s">
        <v>568</v>
      </c>
      <c r="B65" s="416"/>
      <c r="C65" s="420">
        <v>161</v>
      </c>
      <c r="J65" s="6"/>
      <c r="K65" s="87"/>
      <c r="L65" s="87"/>
      <c r="M65" s="87"/>
      <c r="N65" s="87"/>
      <c r="O65" s="81"/>
    </row>
    <row r="66" spans="1:17" s="70" customFormat="1" x14ac:dyDescent="0.25">
      <c r="J66" s="6"/>
      <c r="K66" s="87"/>
      <c r="L66" s="87"/>
      <c r="M66" s="87"/>
      <c r="N66" s="87"/>
      <c r="O66" s="81"/>
    </row>
    <row r="67" spans="1:17" s="70" customFormat="1" x14ac:dyDescent="0.25">
      <c r="J67" s="6"/>
      <c r="K67" s="87"/>
      <c r="L67" s="87"/>
      <c r="M67" s="87"/>
      <c r="N67" s="87"/>
      <c r="O67" s="81"/>
    </row>
    <row r="68" spans="1:17" s="70" customFormat="1" x14ac:dyDescent="0.25">
      <c r="A68" s="71" t="s">
        <v>830</v>
      </c>
      <c r="B68" s="71"/>
      <c r="C68" s="736" t="s">
        <v>845</v>
      </c>
      <c r="D68" s="736"/>
      <c r="E68" s="736"/>
      <c r="F68" s="736"/>
      <c r="K68" s="737" t="s">
        <v>844</v>
      </c>
      <c r="L68" s="737"/>
      <c r="M68" s="737"/>
      <c r="N68" s="737"/>
      <c r="O68" s="737"/>
      <c r="P68" s="737"/>
      <c r="Q68" s="409"/>
    </row>
    <row r="69" spans="1:17" s="70" customFormat="1" x14ac:dyDescent="0.25"/>
    <row r="70" spans="1:17" s="70" customFormat="1" x14ac:dyDescent="0.25">
      <c r="A70" s="71" t="s">
        <v>831</v>
      </c>
      <c r="B70" s="71"/>
      <c r="C70" s="736" t="s">
        <v>832</v>
      </c>
      <c r="D70" s="736"/>
      <c r="E70" s="736"/>
      <c r="F70" s="736"/>
      <c r="K70" s="737" t="s">
        <v>125</v>
      </c>
      <c r="L70" s="737"/>
      <c r="M70" s="737"/>
      <c r="N70" s="737"/>
      <c r="O70" s="737"/>
      <c r="P70" s="737"/>
      <c r="Q70" s="409"/>
    </row>
    <row r="71" spans="1:17" s="70" customFormat="1" x14ac:dyDescent="0.25"/>
    <row r="72" spans="1:17" s="70" customFormat="1" x14ac:dyDescent="0.25"/>
    <row r="73" spans="1:17" s="70" customFormat="1" x14ac:dyDescent="0.25"/>
    <row r="74" spans="1:17" s="70" customFormat="1" x14ac:dyDescent="0.25"/>
    <row r="75" spans="1:17" s="70" customFormat="1" x14ac:dyDescent="0.25"/>
    <row r="76" spans="1:17" s="70" customFormat="1" x14ac:dyDescent="0.25"/>
    <row r="77" spans="1:17" s="70" customFormat="1" x14ac:dyDescent="0.25"/>
    <row r="78" spans="1:17" s="70" customFormat="1" x14ac:dyDescent="0.25"/>
    <row r="79" spans="1:17" s="70" customFormat="1" x14ac:dyDescent="0.25"/>
    <row r="80" spans="1:17"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sheetData>
  <sheetProtection password="D259" sheet="1" objects="1" scenarios="1" formatColumns="0" formatRows="0"/>
  <mergeCells count="35">
    <mergeCell ref="S1:U1"/>
    <mergeCell ref="C70:F70"/>
    <mergeCell ref="K70:P70"/>
    <mergeCell ref="O55:P55"/>
    <mergeCell ref="J60:O60"/>
    <mergeCell ref="N5:N10"/>
    <mergeCell ref="O5:O10"/>
    <mergeCell ref="E51:E52"/>
    <mergeCell ref="F51:I51"/>
    <mergeCell ref="J51:M51"/>
    <mergeCell ref="S3:S10"/>
    <mergeCell ref="M4:M10"/>
    <mergeCell ref="N4:O4"/>
    <mergeCell ref="Q4:Q10"/>
    <mergeCell ref="K4:K10"/>
    <mergeCell ref="L4:L10"/>
    <mergeCell ref="C68:F68"/>
    <mergeCell ref="K68:P68"/>
    <mergeCell ref="G3:G10"/>
    <mergeCell ref="N51:R51"/>
    <mergeCell ref="R3:R10"/>
    <mergeCell ref="N1:R1"/>
    <mergeCell ref="P4:P10"/>
    <mergeCell ref="A1:G1"/>
    <mergeCell ref="D4:D10"/>
    <mergeCell ref="E4:E10"/>
    <mergeCell ref="F4:F10"/>
    <mergeCell ref="J4:J10"/>
    <mergeCell ref="A3:A10"/>
    <mergeCell ref="B3:B10"/>
    <mergeCell ref="C3:C10"/>
    <mergeCell ref="D3:F3"/>
    <mergeCell ref="I3:I10"/>
    <mergeCell ref="H3:H10"/>
    <mergeCell ref="J3:Q3"/>
  </mergeCells>
  <conditionalFormatting sqref="C53:C54">
    <cfRule type="expression" dxfId="5" priority="32" stopIfTrue="1">
      <formula>$C53&gt;$C52</formula>
    </cfRule>
  </conditionalFormatting>
  <dataValidations count="1">
    <dataValidation type="custom" allowBlank="1" showInputMessage="1" showErrorMessage="1" errorTitle="Грешка" error="Главата не е по-голямо или равно на В това число!" sqref="K38:Q38 S38">
      <formula1>K$37&gt;=K$38</formula1>
    </dataValidation>
  </dataValidations>
  <hyperlinks>
    <hyperlink ref="S1" location="'Списък Приложения'!A1" display="НАЗАД"/>
  </hyperlinks>
  <printOptions horizontalCentered="1"/>
  <pageMargins left="0" right="0" top="0" bottom="0" header="0" footer="0"/>
  <pageSetup paperSize="9" scale="69" orientation="landscape" r:id="rId1"/>
  <rowBreaks count="1" manualBreakCount="1">
    <brk id="48" max="17" man="1"/>
  </rowBreaks>
  <extLst>
    <ext xmlns:x14="http://schemas.microsoft.com/office/spreadsheetml/2009/9/main" uri="{78C0D931-6437-407d-A8EE-F0AAD7539E65}">
      <x14:conditionalFormattings>
        <x14:conditionalFormatting xmlns:xm="http://schemas.microsoft.com/office/excel/2006/main">
          <x14:cfRule type="cellIs" priority="9" stopIfTrue="1" operator="notEqual" id="{8C81FDE3-B709-48D3-9C35-02BCE38BA794}">
            <xm:f>'6.Прил 3_ГДиАД-съдии'!$D$9</xm:f>
            <x14:dxf>
              <fill>
                <patternFill>
                  <bgColor rgb="FFFF0000"/>
                </patternFill>
              </fill>
            </x14:dxf>
          </x14:cfRule>
          <xm:sqref>C48</xm:sqref>
        </x14:conditionalFormatting>
        <x14:conditionalFormatting xmlns:xm="http://schemas.microsoft.com/office/excel/2006/main">
          <x14:cfRule type="cellIs" priority="7" stopIfTrue="1" operator="notEqual" id="{D4F53853-51D1-4A43-8C06-9D702518E7FE}">
            <xm:f>'6.Прил 3_ГДиАД-съдии'!$K$9</xm:f>
            <x14:dxf>
              <fill>
                <patternFill>
                  <bgColor rgb="FFFF0000"/>
                </patternFill>
              </fill>
            </x14:dxf>
          </x14:cfRule>
          <xm:sqref>H48</xm:sqref>
        </x14:conditionalFormatting>
        <x14:conditionalFormatting xmlns:xm="http://schemas.microsoft.com/office/excel/2006/main">
          <x14:cfRule type="cellIs" priority="6" stopIfTrue="1" operator="notEqual" id="{47806F19-BA72-45EB-BD5C-D351345AA424}">
            <xm:f>'6.Прил 3_ГДиАД-съдии'!$R$9</xm:f>
            <x14:dxf>
              <fill>
                <patternFill>
                  <bgColor rgb="FFFF0000"/>
                </patternFill>
              </fill>
            </x14:dxf>
          </x14:cfRule>
          <xm:sqref>I48</xm:sqref>
        </x14:conditionalFormatting>
        <x14:conditionalFormatting xmlns:xm="http://schemas.microsoft.com/office/excel/2006/main">
          <x14:cfRule type="cellIs" priority="5" stopIfTrue="1" operator="notEqual" id="{72A1672F-8CDE-47BD-8288-1A8D4936F9A6}">
            <xm:f>'6.Прил 3_ГДиАД-съдии'!$Y$9</xm:f>
            <x14:dxf>
              <fill>
                <patternFill>
                  <bgColor rgb="FFFF0000"/>
                </patternFill>
              </fill>
            </x14:dxf>
          </x14:cfRule>
          <xm:sqref>J48</xm:sqref>
        </x14:conditionalFormatting>
        <x14:conditionalFormatting xmlns:xm="http://schemas.microsoft.com/office/excel/2006/main">
          <x14:cfRule type="cellIs" priority="4" stopIfTrue="1" operator="notEqual" id="{497DC76C-6851-4194-A5CF-3625C7A2E27F}">
            <xm:f>'6.Прил 3_ГДиАД-съдии'!$BA$9</xm:f>
            <x14:dxf>
              <fill>
                <patternFill>
                  <bgColor rgb="FFFF0000"/>
                </patternFill>
              </fill>
            </x14:dxf>
          </x14:cfRule>
          <xm:sqref>R48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E193"/>
  <sheetViews>
    <sheetView zoomScale="90" zoomScaleNormal="90" workbookViewId="0">
      <pane xSplit="2" ySplit="9" topLeftCell="C94" activePane="bottomRight" state="frozen"/>
      <selection pane="topRight" activeCell="C1" sqref="C1"/>
      <selection pane="bottomLeft" activeCell="A10" sqref="A10"/>
      <selection pane="bottomRight" activeCell="R104" sqref="R104"/>
    </sheetView>
  </sheetViews>
  <sheetFormatPr defaultColWidth="9.109375" defaultRowHeight="13.2" x14ac:dyDescent="0.25"/>
  <cols>
    <col min="1" max="1" width="44" style="263" customWidth="1"/>
    <col min="2" max="2" width="5.109375" style="263" customWidth="1"/>
    <col min="3" max="3" width="7.109375" style="263" customWidth="1"/>
    <col min="4" max="4" width="7.44140625" style="263" customWidth="1"/>
    <col min="5" max="5" width="7.5546875" style="263" customWidth="1"/>
    <col min="6" max="8" width="7" style="263" customWidth="1"/>
    <col min="9" max="10" width="8" style="263" customWidth="1"/>
    <col min="11" max="11" width="13.44140625" style="263" customWidth="1"/>
    <col min="12" max="12" width="15.33203125" style="263" customWidth="1"/>
    <col min="13" max="13" width="13.33203125" style="263" customWidth="1"/>
    <col min="14" max="16" width="7.44140625" style="263" customWidth="1"/>
    <col min="17" max="17" width="7.109375" style="263" customWidth="1"/>
    <col min="18" max="18" width="6.6640625" style="263" customWidth="1"/>
    <col min="19" max="19" width="6" style="263" customWidth="1"/>
    <col min="20" max="20" width="6.5546875" style="263" customWidth="1"/>
    <col min="21" max="21" width="6.33203125" style="263" customWidth="1"/>
    <col min="22" max="28" width="6.6640625" style="263" customWidth="1"/>
    <col min="29" max="29" width="7.88671875" style="263" customWidth="1"/>
    <col min="30" max="16384" width="9.109375" style="263"/>
  </cols>
  <sheetData>
    <row r="1" spans="1:31" s="6" customFormat="1" ht="16.2" thickBot="1" x14ac:dyDescent="0.3">
      <c r="A1" s="688" t="s">
        <v>818</v>
      </c>
      <c r="B1" s="688"/>
      <c r="C1" s="688"/>
      <c r="D1" s="688"/>
      <c r="E1" s="688"/>
      <c r="F1" s="688"/>
      <c r="G1" s="688"/>
      <c r="H1" s="688"/>
      <c r="I1" s="688"/>
      <c r="J1" s="688"/>
      <c r="K1" s="188" t="s">
        <v>814</v>
      </c>
      <c r="L1" s="262" t="s">
        <v>45</v>
      </c>
      <c r="M1" s="189">
        <v>12</v>
      </c>
      <c r="N1" s="689" t="s">
        <v>815</v>
      </c>
      <c r="O1" s="689"/>
      <c r="P1" s="689"/>
      <c r="Q1" s="689"/>
      <c r="R1" s="344"/>
      <c r="T1" s="604" t="s">
        <v>241</v>
      </c>
      <c r="U1" s="604"/>
      <c r="V1" s="604"/>
    </row>
    <row r="2" spans="1:31" s="6" customFormat="1" ht="13.8" thickBot="1" x14ac:dyDescent="0.3">
      <c r="A2" s="443"/>
      <c r="B2" s="685" t="s">
        <v>126</v>
      </c>
      <c r="C2" s="686"/>
      <c r="D2" s="686"/>
      <c r="E2" s="686"/>
      <c r="F2" s="686"/>
      <c r="G2" s="686"/>
      <c r="H2" s="686"/>
      <c r="I2" s="686"/>
      <c r="J2" s="686"/>
      <c r="K2" s="686"/>
      <c r="L2" s="686"/>
      <c r="M2" s="686"/>
      <c r="N2" s="686"/>
      <c r="O2" s="686"/>
      <c r="P2" s="686"/>
      <c r="Q2" s="686"/>
      <c r="R2" s="686"/>
      <c r="S2" s="687"/>
      <c r="T2" s="692" t="s">
        <v>127</v>
      </c>
      <c r="U2" s="693"/>
      <c r="V2" s="693"/>
      <c r="W2" s="686"/>
      <c r="X2" s="686"/>
      <c r="Y2" s="686"/>
      <c r="Z2" s="686"/>
      <c r="AA2" s="686"/>
      <c r="AB2" s="686"/>
      <c r="AC2" s="686"/>
      <c r="AD2" s="686"/>
      <c r="AE2" s="687"/>
    </row>
    <row r="3" spans="1:31" ht="12.75" customHeight="1" x14ac:dyDescent="0.25">
      <c r="A3" s="670" t="s">
        <v>128</v>
      </c>
      <c r="B3" s="673" t="s">
        <v>78</v>
      </c>
      <c r="C3" s="675" t="s">
        <v>129</v>
      </c>
      <c r="D3" s="690" t="s">
        <v>130</v>
      </c>
      <c r="E3" s="690"/>
      <c r="F3" s="690"/>
      <c r="G3" s="691"/>
      <c r="H3" s="678" t="s">
        <v>245</v>
      </c>
      <c r="I3" s="679" t="s">
        <v>285</v>
      </c>
      <c r="J3" s="708" t="s">
        <v>286</v>
      </c>
      <c r="K3" s="691" t="s">
        <v>0</v>
      </c>
      <c r="L3" s="706"/>
      <c r="M3" s="706"/>
      <c r="N3" s="707"/>
      <c r="O3" s="694" t="s">
        <v>131</v>
      </c>
      <c r="P3" s="695"/>
      <c r="Q3" s="678" t="s">
        <v>132</v>
      </c>
      <c r="R3" s="678" t="s">
        <v>82</v>
      </c>
      <c r="S3" s="698" t="s">
        <v>133</v>
      </c>
      <c r="T3" s="700" t="s">
        <v>134</v>
      </c>
      <c r="U3" s="700"/>
      <c r="V3" s="700"/>
      <c r="W3" s="701" t="s">
        <v>807</v>
      </c>
      <c r="X3" s="701"/>
      <c r="Y3" s="701"/>
      <c r="Z3" s="701"/>
      <c r="AA3" s="701"/>
      <c r="AB3" s="701"/>
      <c r="AC3" s="701"/>
      <c r="AD3" s="701"/>
      <c r="AE3" s="702" t="s">
        <v>135</v>
      </c>
    </row>
    <row r="4" spans="1:31" ht="26.25" customHeight="1" x14ac:dyDescent="0.25">
      <c r="A4" s="671"/>
      <c r="B4" s="674"/>
      <c r="C4" s="676"/>
      <c r="D4" s="660" t="s">
        <v>136</v>
      </c>
      <c r="E4" s="666" t="s">
        <v>137</v>
      </c>
      <c r="F4" s="681"/>
      <c r="G4" s="667"/>
      <c r="H4" s="661"/>
      <c r="I4" s="680"/>
      <c r="J4" s="709"/>
      <c r="K4" s="644" t="s">
        <v>272</v>
      </c>
      <c r="L4" s="665" t="s">
        <v>138</v>
      </c>
      <c r="M4" s="700" t="s">
        <v>139</v>
      </c>
      <c r="N4" s="700"/>
      <c r="O4" s="696"/>
      <c r="P4" s="697"/>
      <c r="Q4" s="661"/>
      <c r="R4" s="661"/>
      <c r="S4" s="699"/>
      <c r="T4" s="665" t="s">
        <v>136</v>
      </c>
      <c r="U4" s="704" t="s">
        <v>137</v>
      </c>
      <c r="V4" s="705"/>
      <c r="W4" s="660" t="s">
        <v>140</v>
      </c>
      <c r="X4" s="660" t="s">
        <v>141</v>
      </c>
      <c r="Y4" s="666" t="s">
        <v>142</v>
      </c>
      <c r="Z4" s="667"/>
      <c r="AA4" s="660" t="s">
        <v>143</v>
      </c>
      <c r="AB4" s="660" t="s">
        <v>144</v>
      </c>
      <c r="AC4" s="660" t="s">
        <v>145</v>
      </c>
      <c r="AD4" s="660" t="s">
        <v>146</v>
      </c>
      <c r="AE4" s="703"/>
    </row>
    <row r="5" spans="1:31" ht="12.75" customHeight="1" x14ac:dyDescent="0.25">
      <c r="A5" s="672"/>
      <c r="B5" s="674"/>
      <c r="C5" s="677"/>
      <c r="D5" s="661"/>
      <c r="E5" s="668"/>
      <c r="F5" s="682"/>
      <c r="G5" s="669"/>
      <c r="H5" s="661"/>
      <c r="I5" s="680"/>
      <c r="J5" s="709"/>
      <c r="K5" s="644"/>
      <c r="L5" s="665"/>
      <c r="M5" s="700"/>
      <c r="N5" s="700"/>
      <c r="O5" s="668"/>
      <c r="P5" s="669"/>
      <c r="Q5" s="661"/>
      <c r="R5" s="661"/>
      <c r="S5" s="699"/>
      <c r="T5" s="665"/>
      <c r="U5" s="663" t="s">
        <v>808</v>
      </c>
      <c r="V5" s="660" t="s">
        <v>809</v>
      </c>
      <c r="W5" s="661"/>
      <c r="X5" s="661"/>
      <c r="Y5" s="668"/>
      <c r="Z5" s="669"/>
      <c r="AA5" s="661"/>
      <c r="AB5" s="661"/>
      <c r="AC5" s="661"/>
      <c r="AD5" s="661"/>
      <c r="AE5" s="703"/>
    </row>
    <row r="6" spans="1:31" ht="12.75" customHeight="1" x14ac:dyDescent="0.25">
      <c r="A6" s="672"/>
      <c r="B6" s="674"/>
      <c r="C6" s="677"/>
      <c r="D6" s="661"/>
      <c r="E6" s="660" t="s">
        <v>267</v>
      </c>
      <c r="F6" s="665" t="s">
        <v>83</v>
      </c>
      <c r="G6" s="683" t="s">
        <v>147</v>
      </c>
      <c r="H6" s="661"/>
      <c r="I6" s="680"/>
      <c r="J6" s="709"/>
      <c r="K6" s="644"/>
      <c r="L6" s="665"/>
      <c r="M6" s="665" t="s">
        <v>140</v>
      </c>
      <c r="N6" s="665" t="s">
        <v>148</v>
      </c>
      <c r="O6" s="665" t="s">
        <v>149</v>
      </c>
      <c r="P6" s="665" t="s">
        <v>150</v>
      </c>
      <c r="Q6" s="661"/>
      <c r="R6" s="661"/>
      <c r="S6" s="699"/>
      <c r="T6" s="665"/>
      <c r="U6" s="664"/>
      <c r="V6" s="661"/>
      <c r="W6" s="661"/>
      <c r="X6" s="661"/>
      <c r="Y6" s="665" t="s">
        <v>136</v>
      </c>
      <c r="Z6" s="665" t="s">
        <v>256</v>
      </c>
      <c r="AA6" s="661"/>
      <c r="AB6" s="661"/>
      <c r="AC6" s="661"/>
      <c r="AD6" s="661"/>
      <c r="AE6" s="703"/>
    </row>
    <row r="7" spans="1:31" ht="57" customHeight="1" x14ac:dyDescent="0.25">
      <c r="A7" s="672"/>
      <c r="B7" s="674"/>
      <c r="C7" s="677"/>
      <c r="D7" s="661"/>
      <c r="E7" s="661"/>
      <c r="F7" s="665"/>
      <c r="G7" s="683"/>
      <c r="H7" s="661"/>
      <c r="I7" s="680"/>
      <c r="J7" s="709"/>
      <c r="K7" s="644"/>
      <c r="L7" s="665"/>
      <c r="M7" s="665"/>
      <c r="N7" s="665"/>
      <c r="O7" s="665"/>
      <c r="P7" s="665"/>
      <c r="Q7" s="661"/>
      <c r="R7" s="661"/>
      <c r="S7" s="699"/>
      <c r="T7" s="665"/>
      <c r="U7" s="664"/>
      <c r="V7" s="661"/>
      <c r="W7" s="661"/>
      <c r="X7" s="661"/>
      <c r="Y7" s="665"/>
      <c r="Z7" s="665"/>
      <c r="AA7" s="661"/>
      <c r="AB7" s="661"/>
      <c r="AC7" s="661"/>
      <c r="AD7" s="661"/>
      <c r="AE7" s="703"/>
    </row>
    <row r="8" spans="1:31" ht="49.5" customHeight="1" x14ac:dyDescent="0.25">
      <c r="A8" s="672"/>
      <c r="B8" s="674"/>
      <c r="C8" s="677"/>
      <c r="D8" s="661"/>
      <c r="E8" s="661"/>
      <c r="F8" s="665"/>
      <c r="G8" s="683"/>
      <c r="H8" s="661"/>
      <c r="I8" s="680"/>
      <c r="J8" s="709"/>
      <c r="K8" s="644"/>
      <c r="L8" s="665"/>
      <c r="M8" s="665"/>
      <c r="N8" s="665"/>
      <c r="O8" s="665"/>
      <c r="P8" s="665"/>
      <c r="Q8" s="661"/>
      <c r="R8" s="661"/>
      <c r="S8" s="699"/>
      <c r="T8" s="665"/>
      <c r="U8" s="664"/>
      <c r="V8" s="661"/>
      <c r="W8" s="661"/>
      <c r="X8" s="661"/>
      <c r="Y8" s="665"/>
      <c r="Z8" s="665"/>
      <c r="AA8" s="661"/>
      <c r="AB8" s="661"/>
      <c r="AC8" s="661"/>
      <c r="AD8" s="661"/>
      <c r="AE8" s="703"/>
    </row>
    <row r="9" spans="1:31" ht="13.8" thickBot="1" x14ac:dyDescent="0.3">
      <c r="A9" s="672"/>
      <c r="B9" s="674"/>
      <c r="C9" s="677"/>
      <c r="D9" s="662"/>
      <c r="E9" s="661"/>
      <c r="F9" s="660"/>
      <c r="G9" s="684"/>
      <c r="H9" s="661"/>
      <c r="I9" s="680"/>
      <c r="J9" s="709"/>
      <c r="K9" s="644"/>
      <c r="L9" s="665"/>
      <c r="M9" s="665"/>
      <c r="N9" s="665"/>
      <c r="O9" s="660"/>
      <c r="P9" s="660"/>
      <c r="Q9" s="661"/>
      <c r="R9" s="661"/>
      <c r="S9" s="699"/>
      <c r="T9" s="665"/>
      <c r="U9" s="664"/>
      <c r="V9" s="661"/>
      <c r="W9" s="662"/>
      <c r="X9" s="662"/>
      <c r="Y9" s="660"/>
      <c r="Z9" s="660"/>
      <c r="AA9" s="662"/>
      <c r="AB9" s="662"/>
      <c r="AC9" s="662"/>
      <c r="AD9" s="662"/>
      <c r="AE9" s="703"/>
    </row>
    <row r="10" spans="1:31" ht="14.4" thickBot="1" x14ac:dyDescent="0.35">
      <c r="A10" s="444" t="s">
        <v>49</v>
      </c>
      <c r="B10" s="445" t="s">
        <v>50</v>
      </c>
      <c r="C10" s="444">
        <v>1</v>
      </c>
      <c r="D10" s="446">
        <v>2</v>
      </c>
      <c r="E10" s="446">
        <v>3</v>
      </c>
      <c r="F10" s="446">
        <v>4</v>
      </c>
      <c r="G10" s="446">
        <v>5</v>
      </c>
      <c r="H10" s="446">
        <v>6</v>
      </c>
      <c r="I10" s="446">
        <v>7</v>
      </c>
      <c r="J10" s="446">
        <v>8</v>
      </c>
      <c r="K10" s="447">
        <v>9</v>
      </c>
      <c r="L10" s="447">
        <v>10</v>
      </c>
      <c r="M10" s="447">
        <v>11</v>
      </c>
      <c r="N10" s="447">
        <v>12</v>
      </c>
      <c r="O10" s="446">
        <v>13</v>
      </c>
      <c r="P10" s="446">
        <v>14</v>
      </c>
      <c r="Q10" s="446">
        <v>15</v>
      </c>
      <c r="R10" s="446">
        <v>16</v>
      </c>
      <c r="S10" s="445">
        <v>17</v>
      </c>
      <c r="T10" s="448">
        <v>18</v>
      </c>
      <c r="U10" s="446">
        <v>19</v>
      </c>
      <c r="V10" s="446">
        <v>20</v>
      </c>
      <c r="W10" s="446">
        <v>21</v>
      </c>
      <c r="X10" s="446">
        <v>22</v>
      </c>
      <c r="Y10" s="446">
        <v>23</v>
      </c>
      <c r="Z10" s="446">
        <v>24</v>
      </c>
      <c r="AA10" s="446">
        <v>25</v>
      </c>
      <c r="AB10" s="446">
        <v>26</v>
      </c>
      <c r="AC10" s="446">
        <v>27</v>
      </c>
      <c r="AD10" s="445">
        <v>28</v>
      </c>
      <c r="AE10" s="445">
        <v>29</v>
      </c>
    </row>
    <row r="11" spans="1:31" ht="27.6" x14ac:dyDescent="0.3">
      <c r="A11" s="449" t="s">
        <v>289</v>
      </c>
      <c r="B11" s="450" t="s">
        <v>94</v>
      </c>
      <c r="C11" s="451">
        <v>0</v>
      </c>
      <c r="D11" s="452">
        <v>0</v>
      </c>
      <c r="E11" s="452">
        <v>0</v>
      </c>
      <c r="F11" s="452">
        <v>0</v>
      </c>
      <c r="G11" s="452">
        <v>0</v>
      </c>
      <c r="H11" s="452">
        <v>0</v>
      </c>
      <c r="I11" s="453">
        <f>D11+H11</f>
        <v>0</v>
      </c>
      <c r="J11" s="454">
        <f>I11+C11</f>
        <v>0</v>
      </c>
      <c r="K11" s="454">
        <f>L11+M11</f>
        <v>0</v>
      </c>
      <c r="L11" s="452">
        <v>0</v>
      </c>
      <c r="M11" s="452">
        <v>0</v>
      </c>
      <c r="N11" s="452">
        <v>0</v>
      </c>
      <c r="O11" s="452">
        <v>0</v>
      </c>
      <c r="P11" s="452">
        <v>0</v>
      </c>
      <c r="Q11" s="452">
        <v>0</v>
      </c>
      <c r="R11" s="452">
        <v>0</v>
      </c>
      <c r="S11" s="455">
        <f>J11-K11</f>
        <v>0</v>
      </c>
      <c r="T11" s="451">
        <v>0</v>
      </c>
      <c r="U11" s="452">
        <v>0</v>
      </c>
      <c r="V11" s="452">
        <v>0</v>
      </c>
      <c r="W11" s="453">
        <f>Y11+AB11+AA11+AC11+AD11</f>
        <v>0</v>
      </c>
      <c r="X11" s="452">
        <v>0</v>
      </c>
      <c r="Y11" s="452">
        <v>0</v>
      </c>
      <c r="Z11" s="452">
        <v>0</v>
      </c>
      <c r="AA11" s="452">
        <v>0</v>
      </c>
      <c r="AB11" s="452">
        <v>0</v>
      </c>
      <c r="AC11" s="452">
        <v>0</v>
      </c>
      <c r="AD11" s="452">
        <v>0</v>
      </c>
      <c r="AE11" s="456">
        <v>0</v>
      </c>
    </row>
    <row r="12" spans="1:31" ht="27.6" x14ac:dyDescent="0.3">
      <c r="A12" s="457" t="s">
        <v>290</v>
      </c>
      <c r="B12" s="458" t="s">
        <v>96</v>
      </c>
      <c r="C12" s="459">
        <v>3</v>
      </c>
      <c r="D12" s="460">
        <v>5</v>
      </c>
      <c r="E12" s="460">
        <v>0</v>
      </c>
      <c r="F12" s="460">
        <v>5</v>
      </c>
      <c r="G12" s="460">
        <v>0</v>
      </c>
      <c r="H12" s="460">
        <v>0</v>
      </c>
      <c r="I12" s="461">
        <f t="shared" ref="I12:I75" si="0">D12+H12</f>
        <v>5</v>
      </c>
      <c r="J12" s="462">
        <f t="shared" ref="J12:J75" si="1">I12+C12</f>
        <v>8</v>
      </c>
      <c r="K12" s="462">
        <f t="shared" ref="K12:K75" si="2">L12+M12</f>
        <v>5</v>
      </c>
      <c r="L12" s="460">
        <v>3</v>
      </c>
      <c r="M12" s="460">
        <v>2</v>
      </c>
      <c r="N12" s="460">
        <v>2</v>
      </c>
      <c r="O12" s="460">
        <v>0</v>
      </c>
      <c r="P12" s="460">
        <v>0</v>
      </c>
      <c r="Q12" s="460">
        <v>0</v>
      </c>
      <c r="R12" s="460">
        <v>1</v>
      </c>
      <c r="S12" s="463">
        <f t="shared" ref="S12:S75" si="3">J12-K12</f>
        <v>3</v>
      </c>
      <c r="T12" s="459">
        <v>5</v>
      </c>
      <c r="U12" s="460">
        <v>0</v>
      </c>
      <c r="V12" s="460">
        <v>1</v>
      </c>
      <c r="W12" s="461">
        <f t="shared" ref="W12:W75" si="4">Y12+AB12+AA12+AC12+AD12</f>
        <v>5</v>
      </c>
      <c r="X12" s="460">
        <v>1</v>
      </c>
      <c r="Y12" s="460">
        <v>2</v>
      </c>
      <c r="Z12" s="460">
        <v>1</v>
      </c>
      <c r="AA12" s="460">
        <v>0</v>
      </c>
      <c r="AB12" s="460">
        <v>3</v>
      </c>
      <c r="AC12" s="460">
        <v>0</v>
      </c>
      <c r="AD12" s="460">
        <v>0</v>
      </c>
      <c r="AE12" s="464">
        <v>2</v>
      </c>
    </row>
    <row r="13" spans="1:31" ht="14.4" x14ac:dyDescent="0.3">
      <c r="A13" s="465" t="s">
        <v>555</v>
      </c>
      <c r="B13" s="466" t="s">
        <v>151</v>
      </c>
      <c r="C13" s="467">
        <v>0</v>
      </c>
      <c r="D13" s="468">
        <v>1</v>
      </c>
      <c r="E13" s="468">
        <v>0</v>
      </c>
      <c r="F13" s="468">
        <v>1</v>
      </c>
      <c r="G13" s="468">
        <v>0</v>
      </c>
      <c r="H13" s="468">
        <v>0</v>
      </c>
      <c r="I13" s="469">
        <f t="shared" si="0"/>
        <v>1</v>
      </c>
      <c r="J13" s="462">
        <f t="shared" si="1"/>
        <v>1</v>
      </c>
      <c r="K13" s="462">
        <f t="shared" si="2"/>
        <v>0</v>
      </c>
      <c r="L13" s="468">
        <v>0</v>
      </c>
      <c r="M13" s="468">
        <v>0</v>
      </c>
      <c r="N13" s="468">
        <v>0</v>
      </c>
      <c r="O13" s="468">
        <v>0</v>
      </c>
      <c r="P13" s="468">
        <v>0</v>
      </c>
      <c r="Q13" s="468">
        <v>0</v>
      </c>
      <c r="R13" s="468">
        <v>1</v>
      </c>
      <c r="S13" s="470">
        <f t="shared" si="3"/>
        <v>1</v>
      </c>
      <c r="T13" s="467">
        <v>0</v>
      </c>
      <c r="U13" s="468">
        <v>0</v>
      </c>
      <c r="V13" s="468">
        <v>0</v>
      </c>
      <c r="W13" s="469">
        <f t="shared" si="4"/>
        <v>0</v>
      </c>
      <c r="X13" s="468">
        <v>0</v>
      </c>
      <c r="Y13" s="468">
        <v>0</v>
      </c>
      <c r="Z13" s="468">
        <v>0</v>
      </c>
      <c r="AA13" s="468">
        <v>0</v>
      </c>
      <c r="AB13" s="468">
        <v>0</v>
      </c>
      <c r="AC13" s="468">
        <v>0</v>
      </c>
      <c r="AD13" s="468">
        <v>0</v>
      </c>
      <c r="AE13" s="471">
        <v>0</v>
      </c>
    </row>
    <row r="14" spans="1:31" ht="14.4" x14ac:dyDescent="0.3">
      <c r="A14" s="472" t="s">
        <v>496</v>
      </c>
      <c r="B14" s="466" t="s">
        <v>291</v>
      </c>
      <c r="C14" s="467">
        <v>0</v>
      </c>
      <c r="D14" s="468">
        <v>1</v>
      </c>
      <c r="E14" s="468">
        <v>0</v>
      </c>
      <c r="F14" s="468">
        <v>1</v>
      </c>
      <c r="G14" s="468">
        <v>0</v>
      </c>
      <c r="H14" s="468">
        <v>0</v>
      </c>
      <c r="I14" s="469">
        <f t="shared" si="0"/>
        <v>1</v>
      </c>
      <c r="J14" s="462">
        <f t="shared" si="1"/>
        <v>1</v>
      </c>
      <c r="K14" s="462">
        <f t="shared" si="2"/>
        <v>1</v>
      </c>
      <c r="L14" s="468">
        <v>0</v>
      </c>
      <c r="M14" s="468">
        <v>1</v>
      </c>
      <c r="N14" s="468">
        <v>1</v>
      </c>
      <c r="O14" s="468">
        <v>0</v>
      </c>
      <c r="P14" s="468">
        <v>0</v>
      </c>
      <c r="Q14" s="468">
        <v>0</v>
      </c>
      <c r="R14" s="468">
        <v>0</v>
      </c>
      <c r="S14" s="470">
        <f t="shared" si="3"/>
        <v>0</v>
      </c>
      <c r="T14" s="467">
        <v>1</v>
      </c>
      <c r="U14" s="468">
        <v>0</v>
      </c>
      <c r="V14" s="468">
        <v>0</v>
      </c>
      <c r="W14" s="469">
        <f t="shared" si="4"/>
        <v>0</v>
      </c>
      <c r="X14" s="468">
        <v>0</v>
      </c>
      <c r="Y14" s="468">
        <v>0</v>
      </c>
      <c r="Z14" s="468">
        <v>1</v>
      </c>
      <c r="AA14" s="468">
        <v>0</v>
      </c>
      <c r="AB14" s="468">
        <v>0</v>
      </c>
      <c r="AC14" s="468">
        <v>0</v>
      </c>
      <c r="AD14" s="468">
        <v>0</v>
      </c>
      <c r="AE14" s="471">
        <v>1</v>
      </c>
    </row>
    <row r="15" spans="1:31" ht="14.4" x14ac:dyDescent="0.3">
      <c r="A15" s="457" t="s">
        <v>292</v>
      </c>
      <c r="B15" s="458" t="s">
        <v>97</v>
      </c>
      <c r="C15" s="459">
        <v>1</v>
      </c>
      <c r="D15" s="460">
        <v>4</v>
      </c>
      <c r="E15" s="460">
        <v>0</v>
      </c>
      <c r="F15" s="460">
        <v>4</v>
      </c>
      <c r="G15" s="460">
        <v>0</v>
      </c>
      <c r="H15" s="460">
        <v>0</v>
      </c>
      <c r="I15" s="461">
        <f t="shared" si="0"/>
        <v>4</v>
      </c>
      <c r="J15" s="462">
        <f t="shared" si="1"/>
        <v>5</v>
      </c>
      <c r="K15" s="462">
        <f t="shared" si="2"/>
        <v>1</v>
      </c>
      <c r="L15" s="460">
        <v>0</v>
      </c>
      <c r="M15" s="460">
        <v>1</v>
      </c>
      <c r="N15" s="460">
        <v>1</v>
      </c>
      <c r="O15" s="460">
        <v>0</v>
      </c>
      <c r="P15" s="460">
        <v>0</v>
      </c>
      <c r="Q15" s="460">
        <v>1</v>
      </c>
      <c r="R15" s="460">
        <v>1</v>
      </c>
      <c r="S15" s="463">
        <f t="shared" si="3"/>
        <v>4</v>
      </c>
      <c r="T15" s="459">
        <v>1</v>
      </c>
      <c r="U15" s="460">
        <v>0</v>
      </c>
      <c r="V15" s="460">
        <v>0</v>
      </c>
      <c r="W15" s="461">
        <f t="shared" si="4"/>
        <v>1</v>
      </c>
      <c r="X15" s="460">
        <v>0</v>
      </c>
      <c r="Y15" s="460">
        <v>0</v>
      </c>
      <c r="Z15" s="460">
        <v>0</v>
      </c>
      <c r="AA15" s="460">
        <v>0</v>
      </c>
      <c r="AB15" s="460">
        <v>0</v>
      </c>
      <c r="AC15" s="460">
        <v>1</v>
      </c>
      <c r="AD15" s="460">
        <v>0</v>
      </c>
      <c r="AE15" s="464">
        <v>1</v>
      </c>
    </row>
    <row r="16" spans="1:31" ht="14.4" x14ac:dyDescent="0.3">
      <c r="A16" s="473" t="s">
        <v>556</v>
      </c>
      <c r="B16" s="474" t="s">
        <v>293</v>
      </c>
      <c r="C16" s="467">
        <v>0</v>
      </c>
      <c r="D16" s="468">
        <v>0</v>
      </c>
      <c r="E16" s="468">
        <v>0</v>
      </c>
      <c r="F16" s="468">
        <v>0</v>
      </c>
      <c r="G16" s="468">
        <v>0</v>
      </c>
      <c r="H16" s="468">
        <v>0</v>
      </c>
      <c r="I16" s="469">
        <f t="shared" si="0"/>
        <v>0</v>
      </c>
      <c r="J16" s="462">
        <f t="shared" si="1"/>
        <v>0</v>
      </c>
      <c r="K16" s="462">
        <f t="shared" si="2"/>
        <v>0</v>
      </c>
      <c r="L16" s="468">
        <v>0</v>
      </c>
      <c r="M16" s="468">
        <v>0</v>
      </c>
      <c r="N16" s="468">
        <v>0</v>
      </c>
      <c r="O16" s="468">
        <v>0</v>
      </c>
      <c r="P16" s="468">
        <v>0</v>
      </c>
      <c r="Q16" s="468">
        <v>0</v>
      </c>
      <c r="R16" s="468">
        <v>0</v>
      </c>
      <c r="S16" s="470">
        <f t="shared" si="3"/>
        <v>0</v>
      </c>
      <c r="T16" s="467">
        <v>0</v>
      </c>
      <c r="U16" s="468">
        <v>0</v>
      </c>
      <c r="V16" s="468">
        <v>0</v>
      </c>
      <c r="W16" s="469">
        <f t="shared" si="4"/>
        <v>0</v>
      </c>
      <c r="X16" s="468">
        <v>0</v>
      </c>
      <c r="Y16" s="468">
        <v>0</v>
      </c>
      <c r="Z16" s="468">
        <v>0</v>
      </c>
      <c r="AA16" s="468">
        <v>0</v>
      </c>
      <c r="AB16" s="468">
        <v>0</v>
      </c>
      <c r="AC16" s="468">
        <v>0</v>
      </c>
      <c r="AD16" s="468">
        <v>0</v>
      </c>
      <c r="AE16" s="471">
        <v>0</v>
      </c>
    </row>
    <row r="17" spans="1:31" ht="69" x14ac:dyDescent="0.3">
      <c r="A17" s="475" t="s">
        <v>497</v>
      </c>
      <c r="B17" s="474" t="s">
        <v>294</v>
      </c>
      <c r="C17" s="467">
        <v>0</v>
      </c>
      <c r="D17" s="468">
        <v>0</v>
      </c>
      <c r="E17" s="468">
        <v>0</v>
      </c>
      <c r="F17" s="468">
        <v>0</v>
      </c>
      <c r="G17" s="468">
        <v>0</v>
      </c>
      <c r="H17" s="468">
        <v>0</v>
      </c>
      <c r="I17" s="469">
        <f t="shared" si="0"/>
        <v>0</v>
      </c>
      <c r="J17" s="462">
        <f t="shared" si="1"/>
        <v>0</v>
      </c>
      <c r="K17" s="462">
        <f t="shared" si="2"/>
        <v>0</v>
      </c>
      <c r="L17" s="468">
        <v>0</v>
      </c>
      <c r="M17" s="468">
        <v>0</v>
      </c>
      <c r="N17" s="468">
        <v>0</v>
      </c>
      <c r="O17" s="468">
        <v>0</v>
      </c>
      <c r="P17" s="468">
        <v>0</v>
      </c>
      <c r="Q17" s="468">
        <v>0</v>
      </c>
      <c r="R17" s="468">
        <v>0</v>
      </c>
      <c r="S17" s="470">
        <f t="shared" si="3"/>
        <v>0</v>
      </c>
      <c r="T17" s="467">
        <v>0</v>
      </c>
      <c r="U17" s="468">
        <v>0</v>
      </c>
      <c r="V17" s="468">
        <v>0</v>
      </c>
      <c r="W17" s="469">
        <f t="shared" si="4"/>
        <v>0</v>
      </c>
      <c r="X17" s="468">
        <v>0</v>
      </c>
      <c r="Y17" s="468">
        <v>0</v>
      </c>
      <c r="Z17" s="468">
        <v>0</v>
      </c>
      <c r="AA17" s="468">
        <v>0</v>
      </c>
      <c r="AB17" s="468">
        <v>0</v>
      </c>
      <c r="AC17" s="468">
        <v>0</v>
      </c>
      <c r="AD17" s="468">
        <v>0</v>
      </c>
      <c r="AE17" s="471">
        <v>0</v>
      </c>
    </row>
    <row r="18" spans="1:31" ht="41.4" x14ac:dyDescent="0.3">
      <c r="A18" s="475" t="s">
        <v>498</v>
      </c>
      <c r="B18" s="474" t="s">
        <v>295</v>
      </c>
      <c r="C18" s="467">
        <v>0</v>
      </c>
      <c r="D18" s="468">
        <v>0</v>
      </c>
      <c r="E18" s="468">
        <v>0</v>
      </c>
      <c r="F18" s="468">
        <v>0</v>
      </c>
      <c r="G18" s="468">
        <v>0</v>
      </c>
      <c r="H18" s="468">
        <v>0</v>
      </c>
      <c r="I18" s="469">
        <f t="shared" si="0"/>
        <v>0</v>
      </c>
      <c r="J18" s="462">
        <f t="shared" si="1"/>
        <v>0</v>
      </c>
      <c r="K18" s="462">
        <f t="shared" si="2"/>
        <v>0</v>
      </c>
      <c r="L18" s="468">
        <v>0</v>
      </c>
      <c r="M18" s="468">
        <v>0</v>
      </c>
      <c r="N18" s="468">
        <v>0</v>
      </c>
      <c r="O18" s="468">
        <v>0</v>
      </c>
      <c r="P18" s="468">
        <v>0</v>
      </c>
      <c r="Q18" s="468">
        <v>0</v>
      </c>
      <c r="R18" s="468">
        <v>0</v>
      </c>
      <c r="S18" s="470">
        <f t="shared" si="3"/>
        <v>0</v>
      </c>
      <c r="T18" s="467">
        <v>0</v>
      </c>
      <c r="U18" s="468">
        <v>0</v>
      </c>
      <c r="V18" s="468">
        <v>0</v>
      </c>
      <c r="W18" s="469">
        <f t="shared" si="4"/>
        <v>0</v>
      </c>
      <c r="X18" s="468">
        <v>0</v>
      </c>
      <c r="Y18" s="468">
        <v>0</v>
      </c>
      <c r="Z18" s="468">
        <v>0</v>
      </c>
      <c r="AA18" s="468">
        <v>0</v>
      </c>
      <c r="AB18" s="468">
        <v>0</v>
      </c>
      <c r="AC18" s="468">
        <v>0</v>
      </c>
      <c r="AD18" s="468">
        <v>0</v>
      </c>
      <c r="AE18" s="471">
        <v>0</v>
      </c>
    </row>
    <row r="19" spans="1:31" ht="55.2" x14ac:dyDescent="0.3">
      <c r="A19" s="475" t="s">
        <v>499</v>
      </c>
      <c r="B19" s="474" t="s">
        <v>296</v>
      </c>
      <c r="C19" s="467">
        <v>0</v>
      </c>
      <c r="D19" s="468">
        <v>0</v>
      </c>
      <c r="E19" s="468">
        <v>0</v>
      </c>
      <c r="F19" s="468">
        <v>0</v>
      </c>
      <c r="G19" s="468">
        <v>0</v>
      </c>
      <c r="H19" s="468">
        <v>0</v>
      </c>
      <c r="I19" s="469">
        <f t="shared" si="0"/>
        <v>0</v>
      </c>
      <c r="J19" s="462">
        <f t="shared" si="1"/>
        <v>0</v>
      </c>
      <c r="K19" s="462">
        <f t="shared" si="2"/>
        <v>0</v>
      </c>
      <c r="L19" s="468">
        <v>0</v>
      </c>
      <c r="M19" s="468">
        <v>0</v>
      </c>
      <c r="N19" s="468">
        <v>0</v>
      </c>
      <c r="O19" s="468">
        <v>0</v>
      </c>
      <c r="P19" s="468">
        <v>0</v>
      </c>
      <c r="Q19" s="468">
        <v>0</v>
      </c>
      <c r="R19" s="468">
        <v>0</v>
      </c>
      <c r="S19" s="470">
        <f t="shared" si="3"/>
        <v>0</v>
      </c>
      <c r="T19" s="467">
        <v>0</v>
      </c>
      <c r="U19" s="468">
        <v>0</v>
      </c>
      <c r="V19" s="468">
        <v>0</v>
      </c>
      <c r="W19" s="469">
        <f t="shared" si="4"/>
        <v>0</v>
      </c>
      <c r="X19" s="468">
        <v>0</v>
      </c>
      <c r="Y19" s="468">
        <v>0</v>
      </c>
      <c r="Z19" s="468">
        <v>0</v>
      </c>
      <c r="AA19" s="468">
        <v>0</v>
      </c>
      <c r="AB19" s="468">
        <v>0</v>
      </c>
      <c r="AC19" s="468">
        <v>0</v>
      </c>
      <c r="AD19" s="468">
        <v>0</v>
      </c>
      <c r="AE19" s="471">
        <v>0</v>
      </c>
    </row>
    <row r="20" spans="1:31" ht="27.6" x14ac:dyDescent="0.3">
      <c r="A20" s="475" t="s">
        <v>500</v>
      </c>
      <c r="B20" s="474" t="s">
        <v>297</v>
      </c>
      <c r="C20" s="467">
        <v>0</v>
      </c>
      <c r="D20" s="468">
        <v>0</v>
      </c>
      <c r="E20" s="468">
        <v>0</v>
      </c>
      <c r="F20" s="468">
        <v>0</v>
      </c>
      <c r="G20" s="468">
        <v>0</v>
      </c>
      <c r="H20" s="468">
        <v>0</v>
      </c>
      <c r="I20" s="469">
        <f t="shared" si="0"/>
        <v>0</v>
      </c>
      <c r="J20" s="462">
        <f t="shared" si="1"/>
        <v>0</v>
      </c>
      <c r="K20" s="462">
        <f t="shared" si="2"/>
        <v>0</v>
      </c>
      <c r="L20" s="468">
        <v>0</v>
      </c>
      <c r="M20" s="468">
        <v>0</v>
      </c>
      <c r="N20" s="468">
        <v>0</v>
      </c>
      <c r="O20" s="468">
        <v>0</v>
      </c>
      <c r="P20" s="468">
        <v>0</v>
      </c>
      <c r="Q20" s="468">
        <v>0</v>
      </c>
      <c r="R20" s="468">
        <v>0</v>
      </c>
      <c r="S20" s="470">
        <f t="shared" si="3"/>
        <v>0</v>
      </c>
      <c r="T20" s="467">
        <v>0</v>
      </c>
      <c r="U20" s="468">
        <v>0</v>
      </c>
      <c r="V20" s="468">
        <v>0</v>
      </c>
      <c r="W20" s="469">
        <f t="shared" si="4"/>
        <v>0</v>
      </c>
      <c r="X20" s="468">
        <v>0</v>
      </c>
      <c r="Y20" s="468">
        <v>0</v>
      </c>
      <c r="Z20" s="468">
        <v>0</v>
      </c>
      <c r="AA20" s="468">
        <v>0</v>
      </c>
      <c r="AB20" s="468">
        <v>0</v>
      </c>
      <c r="AC20" s="468">
        <v>0</v>
      </c>
      <c r="AD20" s="468">
        <v>0</v>
      </c>
      <c r="AE20" s="471">
        <v>0</v>
      </c>
    </row>
    <row r="21" spans="1:31" ht="14.4" x14ac:dyDescent="0.3">
      <c r="A21" s="476" t="s">
        <v>501</v>
      </c>
      <c r="B21" s="474" t="s">
        <v>298</v>
      </c>
      <c r="C21" s="467">
        <v>0</v>
      </c>
      <c r="D21" s="468">
        <v>2</v>
      </c>
      <c r="E21" s="468">
        <v>0</v>
      </c>
      <c r="F21" s="468">
        <v>2</v>
      </c>
      <c r="G21" s="468">
        <v>0</v>
      </c>
      <c r="H21" s="468">
        <v>0</v>
      </c>
      <c r="I21" s="469">
        <f t="shared" si="0"/>
        <v>2</v>
      </c>
      <c r="J21" s="462">
        <f t="shared" si="1"/>
        <v>2</v>
      </c>
      <c r="K21" s="462">
        <f t="shared" si="2"/>
        <v>0</v>
      </c>
      <c r="L21" s="468">
        <v>0</v>
      </c>
      <c r="M21" s="468">
        <v>0</v>
      </c>
      <c r="N21" s="468">
        <v>0</v>
      </c>
      <c r="O21" s="468">
        <v>0</v>
      </c>
      <c r="P21" s="468">
        <v>0</v>
      </c>
      <c r="Q21" s="468">
        <v>0</v>
      </c>
      <c r="R21" s="468">
        <v>0</v>
      </c>
      <c r="S21" s="470">
        <f t="shared" si="3"/>
        <v>2</v>
      </c>
      <c r="T21" s="467">
        <v>0</v>
      </c>
      <c r="U21" s="468">
        <v>0</v>
      </c>
      <c r="V21" s="468">
        <v>0</v>
      </c>
      <c r="W21" s="469">
        <f t="shared" si="4"/>
        <v>0</v>
      </c>
      <c r="X21" s="468">
        <v>0</v>
      </c>
      <c r="Y21" s="468">
        <v>0</v>
      </c>
      <c r="Z21" s="468">
        <v>0</v>
      </c>
      <c r="AA21" s="468">
        <v>0</v>
      </c>
      <c r="AB21" s="468">
        <v>0</v>
      </c>
      <c r="AC21" s="468">
        <v>0</v>
      </c>
      <c r="AD21" s="468">
        <v>0</v>
      </c>
      <c r="AE21" s="471">
        <v>0</v>
      </c>
    </row>
    <row r="22" spans="1:31" ht="14.4" x14ac:dyDescent="0.3">
      <c r="A22" s="476" t="s">
        <v>502</v>
      </c>
      <c r="B22" s="474" t="s">
        <v>299</v>
      </c>
      <c r="C22" s="467">
        <v>0</v>
      </c>
      <c r="D22" s="468">
        <v>0</v>
      </c>
      <c r="E22" s="468">
        <v>0</v>
      </c>
      <c r="F22" s="468">
        <v>0</v>
      </c>
      <c r="G22" s="468">
        <v>0</v>
      </c>
      <c r="H22" s="468">
        <v>0</v>
      </c>
      <c r="I22" s="469">
        <f t="shared" si="0"/>
        <v>0</v>
      </c>
      <c r="J22" s="462">
        <f t="shared" si="1"/>
        <v>0</v>
      </c>
      <c r="K22" s="462">
        <f t="shared" si="2"/>
        <v>0</v>
      </c>
      <c r="L22" s="468">
        <v>0</v>
      </c>
      <c r="M22" s="468">
        <v>0</v>
      </c>
      <c r="N22" s="468">
        <v>0</v>
      </c>
      <c r="O22" s="468">
        <v>0</v>
      </c>
      <c r="P22" s="468">
        <v>0</v>
      </c>
      <c r="Q22" s="468">
        <v>0</v>
      </c>
      <c r="R22" s="468">
        <v>0</v>
      </c>
      <c r="S22" s="470">
        <f t="shared" si="3"/>
        <v>0</v>
      </c>
      <c r="T22" s="467">
        <v>0</v>
      </c>
      <c r="U22" s="468">
        <v>0</v>
      </c>
      <c r="V22" s="468">
        <v>0</v>
      </c>
      <c r="W22" s="469">
        <f t="shared" si="4"/>
        <v>0</v>
      </c>
      <c r="X22" s="468">
        <v>0</v>
      </c>
      <c r="Y22" s="468">
        <v>0</v>
      </c>
      <c r="Z22" s="468">
        <v>0</v>
      </c>
      <c r="AA22" s="468">
        <v>0</v>
      </c>
      <c r="AB22" s="468">
        <v>0</v>
      </c>
      <c r="AC22" s="468">
        <v>0</v>
      </c>
      <c r="AD22" s="468">
        <v>0</v>
      </c>
      <c r="AE22" s="471">
        <v>0</v>
      </c>
    </row>
    <row r="23" spans="1:31" ht="14.4" x14ac:dyDescent="0.3">
      <c r="A23" s="476" t="s">
        <v>503</v>
      </c>
      <c r="B23" s="466" t="s">
        <v>300</v>
      </c>
      <c r="C23" s="467">
        <v>0</v>
      </c>
      <c r="D23" s="468">
        <v>0</v>
      </c>
      <c r="E23" s="468">
        <v>0</v>
      </c>
      <c r="F23" s="468">
        <v>0</v>
      </c>
      <c r="G23" s="468">
        <v>0</v>
      </c>
      <c r="H23" s="468">
        <v>0</v>
      </c>
      <c r="I23" s="469">
        <f t="shared" si="0"/>
        <v>0</v>
      </c>
      <c r="J23" s="462">
        <f t="shared" si="1"/>
        <v>0</v>
      </c>
      <c r="K23" s="462">
        <f t="shared" si="2"/>
        <v>0</v>
      </c>
      <c r="L23" s="468">
        <v>0</v>
      </c>
      <c r="M23" s="468">
        <v>0</v>
      </c>
      <c r="N23" s="468">
        <v>0</v>
      </c>
      <c r="O23" s="468">
        <v>0</v>
      </c>
      <c r="P23" s="468">
        <v>0</v>
      </c>
      <c r="Q23" s="468">
        <v>0</v>
      </c>
      <c r="R23" s="468">
        <v>0</v>
      </c>
      <c r="S23" s="470">
        <f t="shared" si="3"/>
        <v>0</v>
      </c>
      <c r="T23" s="467">
        <v>0</v>
      </c>
      <c r="U23" s="468">
        <v>0</v>
      </c>
      <c r="V23" s="468">
        <v>0</v>
      </c>
      <c r="W23" s="469">
        <f t="shared" si="4"/>
        <v>0</v>
      </c>
      <c r="X23" s="468">
        <v>0</v>
      </c>
      <c r="Y23" s="468">
        <v>0</v>
      </c>
      <c r="Z23" s="468">
        <v>0</v>
      </c>
      <c r="AA23" s="468">
        <v>0</v>
      </c>
      <c r="AB23" s="468">
        <v>0</v>
      </c>
      <c r="AC23" s="468">
        <v>0</v>
      </c>
      <c r="AD23" s="468">
        <v>0</v>
      </c>
      <c r="AE23" s="471">
        <v>0</v>
      </c>
    </row>
    <row r="24" spans="1:31" ht="14.4" x14ac:dyDescent="0.3">
      <c r="A24" s="476" t="s">
        <v>504</v>
      </c>
      <c r="B24" s="466" t="s">
        <v>301</v>
      </c>
      <c r="C24" s="467">
        <v>0</v>
      </c>
      <c r="D24" s="468">
        <v>0</v>
      </c>
      <c r="E24" s="468">
        <v>0</v>
      </c>
      <c r="F24" s="468">
        <v>0</v>
      </c>
      <c r="G24" s="468">
        <v>0</v>
      </c>
      <c r="H24" s="468">
        <v>0</v>
      </c>
      <c r="I24" s="469">
        <f t="shared" si="0"/>
        <v>0</v>
      </c>
      <c r="J24" s="462">
        <f t="shared" si="1"/>
        <v>0</v>
      </c>
      <c r="K24" s="462">
        <f t="shared" si="2"/>
        <v>0</v>
      </c>
      <c r="L24" s="468">
        <v>0</v>
      </c>
      <c r="M24" s="468">
        <v>0</v>
      </c>
      <c r="N24" s="468">
        <v>0</v>
      </c>
      <c r="O24" s="468">
        <v>0</v>
      </c>
      <c r="P24" s="468">
        <v>0</v>
      </c>
      <c r="Q24" s="468">
        <v>0</v>
      </c>
      <c r="R24" s="468">
        <v>0</v>
      </c>
      <c r="S24" s="470">
        <f t="shared" si="3"/>
        <v>0</v>
      </c>
      <c r="T24" s="467">
        <v>0</v>
      </c>
      <c r="U24" s="468">
        <v>0</v>
      </c>
      <c r="V24" s="468">
        <v>0</v>
      </c>
      <c r="W24" s="469">
        <f t="shared" si="4"/>
        <v>0</v>
      </c>
      <c r="X24" s="468">
        <v>0</v>
      </c>
      <c r="Y24" s="468">
        <v>0</v>
      </c>
      <c r="Z24" s="468">
        <v>0</v>
      </c>
      <c r="AA24" s="468">
        <v>0</v>
      </c>
      <c r="AB24" s="468">
        <v>0</v>
      </c>
      <c r="AC24" s="468">
        <v>0</v>
      </c>
      <c r="AD24" s="468">
        <v>0</v>
      </c>
      <c r="AE24" s="471">
        <v>0</v>
      </c>
    </row>
    <row r="25" spans="1:31" ht="14.4" x14ac:dyDescent="0.3">
      <c r="A25" s="476" t="s">
        <v>505</v>
      </c>
      <c r="B25" s="466" t="s">
        <v>302</v>
      </c>
      <c r="C25" s="467">
        <v>0</v>
      </c>
      <c r="D25" s="468">
        <v>1</v>
      </c>
      <c r="E25" s="468">
        <v>0</v>
      </c>
      <c r="F25" s="468">
        <v>1</v>
      </c>
      <c r="G25" s="468">
        <v>0</v>
      </c>
      <c r="H25" s="468">
        <v>0</v>
      </c>
      <c r="I25" s="469">
        <f t="shared" si="0"/>
        <v>1</v>
      </c>
      <c r="J25" s="462">
        <f t="shared" si="1"/>
        <v>1</v>
      </c>
      <c r="K25" s="462">
        <f t="shared" si="2"/>
        <v>0</v>
      </c>
      <c r="L25" s="468">
        <v>0</v>
      </c>
      <c r="M25" s="468">
        <v>0</v>
      </c>
      <c r="N25" s="468">
        <v>0</v>
      </c>
      <c r="O25" s="468">
        <v>0</v>
      </c>
      <c r="P25" s="468">
        <v>0</v>
      </c>
      <c r="Q25" s="468">
        <v>0</v>
      </c>
      <c r="R25" s="468">
        <v>1</v>
      </c>
      <c r="S25" s="470">
        <f t="shared" si="3"/>
        <v>1</v>
      </c>
      <c r="T25" s="467">
        <v>0</v>
      </c>
      <c r="U25" s="468">
        <v>0</v>
      </c>
      <c r="V25" s="468">
        <v>0</v>
      </c>
      <c r="W25" s="469">
        <f t="shared" si="4"/>
        <v>0</v>
      </c>
      <c r="X25" s="468">
        <v>0</v>
      </c>
      <c r="Y25" s="468">
        <v>0</v>
      </c>
      <c r="Z25" s="468">
        <v>0</v>
      </c>
      <c r="AA25" s="468">
        <v>0</v>
      </c>
      <c r="AB25" s="468">
        <v>0</v>
      </c>
      <c r="AC25" s="468">
        <v>0</v>
      </c>
      <c r="AD25" s="468">
        <v>0</v>
      </c>
      <c r="AE25" s="471">
        <v>0</v>
      </c>
    </row>
    <row r="26" spans="1:31" ht="14.4" x14ac:dyDescent="0.3">
      <c r="A26" s="476" t="s">
        <v>506</v>
      </c>
      <c r="B26" s="466" t="s">
        <v>303</v>
      </c>
      <c r="C26" s="467">
        <v>0</v>
      </c>
      <c r="D26" s="468">
        <v>0</v>
      </c>
      <c r="E26" s="468">
        <v>0</v>
      </c>
      <c r="F26" s="468">
        <v>0</v>
      </c>
      <c r="G26" s="468">
        <v>0</v>
      </c>
      <c r="H26" s="468">
        <v>0</v>
      </c>
      <c r="I26" s="469">
        <f t="shared" si="0"/>
        <v>0</v>
      </c>
      <c r="J26" s="462">
        <f t="shared" si="1"/>
        <v>0</v>
      </c>
      <c r="K26" s="462">
        <f t="shared" si="2"/>
        <v>0</v>
      </c>
      <c r="L26" s="468">
        <v>0</v>
      </c>
      <c r="M26" s="468">
        <v>0</v>
      </c>
      <c r="N26" s="468">
        <v>0</v>
      </c>
      <c r="O26" s="468">
        <v>0</v>
      </c>
      <c r="P26" s="468">
        <v>0</v>
      </c>
      <c r="Q26" s="468">
        <v>0</v>
      </c>
      <c r="R26" s="468">
        <v>0</v>
      </c>
      <c r="S26" s="470">
        <f t="shared" si="3"/>
        <v>0</v>
      </c>
      <c r="T26" s="467">
        <v>0</v>
      </c>
      <c r="U26" s="468">
        <v>0</v>
      </c>
      <c r="V26" s="468">
        <v>0</v>
      </c>
      <c r="W26" s="469">
        <f t="shared" si="4"/>
        <v>0</v>
      </c>
      <c r="X26" s="468">
        <v>0</v>
      </c>
      <c r="Y26" s="468">
        <v>0</v>
      </c>
      <c r="Z26" s="468">
        <v>0</v>
      </c>
      <c r="AA26" s="468">
        <v>0</v>
      </c>
      <c r="AB26" s="468">
        <v>0</v>
      </c>
      <c r="AC26" s="468">
        <v>0</v>
      </c>
      <c r="AD26" s="468">
        <v>0</v>
      </c>
      <c r="AE26" s="471">
        <v>0</v>
      </c>
    </row>
    <row r="27" spans="1:31" ht="14.4" x14ac:dyDescent="0.3">
      <c r="A27" s="476" t="s">
        <v>507</v>
      </c>
      <c r="B27" s="466" t="s">
        <v>304</v>
      </c>
      <c r="C27" s="467">
        <v>0</v>
      </c>
      <c r="D27" s="468">
        <v>0</v>
      </c>
      <c r="E27" s="468">
        <v>0</v>
      </c>
      <c r="F27" s="468">
        <v>0</v>
      </c>
      <c r="G27" s="468">
        <v>0</v>
      </c>
      <c r="H27" s="468">
        <v>0</v>
      </c>
      <c r="I27" s="469">
        <f t="shared" si="0"/>
        <v>0</v>
      </c>
      <c r="J27" s="462">
        <f t="shared" si="1"/>
        <v>0</v>
      </c>
      <c r="K27" s="462">
        <f t="shared" si="2"/>
        <v>0</v>
      </c>
      <c r="L27" s="468">
        <v>0</v>
      </c>
      <c r="M27" s="468">
        <v>0</v>
      </c>
      <c r="N27" s="468">
        <v>0</v>
      </c>
      <c r="O27" s="468">
        <v>0</v>
      </c>
      <c r="P27" s="468">
        <v>0</v>
      </c>
      <c r="Q27" s="468">
        <v>0</v>
      </c>
      <c r="R27" s="468">
        <v>0</v>
      </c>
      <c r="S27" s="470">
        <f t="shared" si="3"/>
        <v>0</v>
      </c>
      <c r="T27" s="467">
        <v>0</v>
      </c>
      <c r="U27" s="468">
        <v>0</v>
      </c>
      <c r="V27" s="468">
        <v>0</v>
      </c>
      <c r="W27" s="469">
        <f t="shared" si="4"/>
        <v>0</v>
      </c>
      <c r="X27" s="468">
        <v>0</v>
      </c>
      <c r="Y27" s="468">
        <v>0</v>
      </c>
      <c r="Z27" s="468">
        <v>0</v>
      </c>
      <c r="AA27" s="468">
        <v>0</v>
      </c>
      <c r="AB27" s="468">
        <v>0</v>
      </c>
      <c r="AC27" s="468">
        <v>0</v>
      </c>
      <c r="AD27" s="468">
        <v>0</v>
      </c>
      <c r="AE27" s="471">
        <v>0</v>
      </c>
    </row>
    <row r="28" spans="1:31" ht="27.6" x14ac:dyDescent="0.3">
      <c r="A28" s="477" t="s">
        <v>508</v>
      </c>
      <c r="B28" s="466" t="s">
        <v>305</v>
      </c>
      <c r="C28" s="467">
        <v>0</v>
      </c>
      <c r="D28" s="468">
        <v>0</v>
      </c>
      <c r="E28" s="468">
        <v>0</v>
      </c>
      <c r="F28" s="468">
        <v>0</v>
      </c>
      <c r="G28" s="468">
        <v>0</v>
      </c>
      <c r="H28" s="468">
        <v>0</v>
      </c>
      <c r="I28" s="469">
        <f t="shared" si="0"/>
        <v>0</v>
      </c>
      <c r="J28" s="462">
        <f t="shared" si="1"/>
        <v>0</v>
      </c>
      <c r="K28" s="462">
        <f t="shared" si="2"/>
        <v>0</v>
      </c>
      <c r="L28" s="468">
        <v>0</v>
      </c>
      <c r="M28" s="468">
        <v>0</v>
      </c>
      <c r="N28" s="468">
        <v>0</v>
      </c>
      <c r="O28" s="468">
        <v>0</v>
      </c>
      <c r="P28" s="468">
        <v>0</v>
      </c>
      <c r="Q28" s="468">
        <v>0</v>
      </c>
      <c r="R28" s="468">
        <v>0</v>
      </c>
      <c r="S28" s="470">
        <f t="shared" si="3"/>
        <v>0</v>
      </c>
      <c r="T28" s="467">
        <v>0</v>
      </c>
      <c r="U28" s="468">
        <v>0</v>
      </c>
      <c r="V28" s="468">
        <v>0</v>
      </c>
      <c r="W28" s="469">
        <f t="shared" si="4"/>
        <v>0</v>
      </c>
      <c r="X28" s="468">
        <v>0</v>
      </c>
      <c r="Y28" s="468">
        <v>0</v>
      </c>
      <c r="Z28" s="468">
        <v>0</v>
      </c>
      <c r="AA28" s="468">
        <v>0</v>
      </c>
      <c r="AB28" s="468">
        <v>0</v>
      </c>
      <c r="AC28" s="468">
        <v>0</v>
      </c>
      <c r="AD28" s="468">
        <v>0</v>
      </c>
      <c r="AE28" s="471">
        <v>0</v>
      </c>
    </row>
    <row r="29" spans="1:31" ht="27.6" x14ac:dyDescent="0.3">
      <c r="A29" s="477" t="s">
        <v>509</v>
      </c>
      <c r="B29" s="466" t="s">
        <v>306</v>
      </c>
      <c r="C29" s="467">
        <v>0</v>
      </c>
      <c r="D29" s="468">
        <v>0</v>
      </c>
      <c r="E29" s="468">
        <v>0</v>
      </c>
      <c r="F29" s="468">
        <v>0</v>
      </c>
      <c r="G29" s="468">
        <v>0</v>
      </c>
      <c r="H29" s="468">
        <v>0</v>
      </c>
      <c r="I29" s="469">
        <f t="shared" si="0"/>
        <v>0</v>
      </c>
      <c r="J29" s="462">
        <f t="shared" si="1"/>
        <v>0</v>
      </c>
      <c r="K29" s="462">
        <f t="shared" si="2"/>
        <v>0</v>
      </c>
      <c r="L29" s="468">
        <v>0</v>
      </c>
      <c r="M29" s="468">
        <v>0</v>
      </c>
      <c r="N29" s="468">
        <v>0</v>
      </c>
      <c r="O29" s="468">
        <v>0</v>
      </c>
      <c r="P29" s="468">
        <v>0</v>
      </c>
      <c r="Q29" s="468">
        <v>0</v>
      </c>
      <c r="R29" s="468">
        <v>0</v>
      </c>
      <c r="S29" s="470">
        <f t="shared" si="3"/>
        <v>0</v>
      </c>
      <c r="T29" s="467">
        <v>0</v>
      </c>
      <c r="U29" s="468">
        <v>0</v>
      </c>
      <c r="V29" s="468">
        <v>0</v>
      </c>
      <c r="W29" s="469">
        <f t="shared" si="4"/>
        <v>0</v>
      </c>
      <c r="X29" s="468">
        <v>0</v>
      </c>
      <c r="Y29" s="468">
        <v>0</v>
      </c>
      <c r="Z29" s="468">
        <v>0</v>
      </c>
      <c r="AA29" s="468">
        <v>0</v>
      </c>
      <c r="AB29" s="468">
        <v>0</v>
      </c>
      <c r="AC29" s="468">
        <v>0</v>
      </c>
      <c r="AD29" s="468">
        <v>0</v>
      </c>
      <c r="AE29" s="471">
        <v>0</v>
      </c>
    </row>
    <row r="30" spans="1:31" ht="27.6" x14ac:dyDescent="0.3">
      <c r="A30" s="475" t="s">
        <v>510</v>
      </c>
      <c r="B30" s="466" t="s">
        <v>307</v>
      </c>
      <c r="C30" s="467">
        <v>0</v>
      </c>
      <c r="D30" s="468">
        <v>0</v>
      </c>
      <c r="E30" s="468">
        <v>0</v>
      </c>
      <c r="F30" s="468">
        <v>0</v>
      </c>
      <c r="G30" s="468">
        <v>0</v>
      </c>
      <c r="H30" s="468">
        <v>0</v>
      </c>
      <c r="I30" s="469">
        <f t="shared" si="0"/>
        <v>0</v>
      </c>
      <c r="J30" s="462">
        <f t="shared" si="1"/>
        <v>0</v>
      </c>
      <c r="K30" s="462">
        <f t="shared" si="2"/>
        <v>0</v>
      </c>
      <c r="L30" s="468">
        <v>0</v>
      </c>
      <c r="M30" s="468">
        <v>0</v>
      </c>
      <c r="N30" s="468">
        <v>0</v>
      </c>
      <c r="O30" s="468">
        <v>0</v>
      </c>
      <c r="P30" s="468">
        <v>0</v>
      </c>
      <c r="Q30" s="468">
        <v>0</v>
      </c>
      <c r="R30" s="468">
        <v>0</v>
      </c>
      <c r="S30" s="470">
        <f t="shared" si="3"/>
        <v>0</v>
      </c>
      <c r="T30" s="467">
        <v>0</v>
      </c>
      <c r="U30" s="468">
        <v>0</v>
      </c>
      <c r="V30" s="468">
        <v>0</v>
      </c>
      <c r="W30" s="469">
        <f t="shared" si="4"/>
        <v>0</v>
      </c>
      <c r="X30" s="468">
        <v>0</v>
      </c>
      <c r="Y30" s="468">
        <v>0</v>
      </c>
      <c r="Z30" s="468">
        <v>0</v>
      </c>
      <c r="AA30" s="468">
        <v>0</v>
      </c>
      <c r="AB30" s="468">
        <v>0</v>
      </c>
      <c r="AC30" s="468">
        <v>0</v>
      </c>
      <c r="AD30" s="468">
        <v>0</v>
      </c>
      <c r="AE30" s="471">
        <v>0</v>
      </c>
    </row>
    <row r="31" spans="1:31" ht="14.4" x14ac:dyDescent="0.3">
      <c r="A31" s="475" t="s">
        <v>511</v>
      </c>
      <c r="B31" s="466" t="s">
        <v>308</v>
      </c>
      <c r="C31" s="467">
        <v>0</v>
      </c>
      <c r="D31" s="468">
        <v>0</v>
      </c>
      <c r="E31" s="468">
        <v>0</v>
      </c>
      <c r="F31" s="468">
        <v>0</v>
      </c>
      <c r="G31" s="468">
        <v>0</v>
      </c>
      <c r="H31" s="468">
        <v>0</v>
      </c>
      <c r="I31" s="469">
        <f t="shared" si="0"/>
        <v>0</v>
      </c>
      <c r="J31" s="462">
        <f t="shared" si="1"/>
        <v>0</v>
      </c>
      <c r="K31" s="462">
        <f t="shared" si="2"/>
        <v>0</v>
      </c>
      <c r="L31" s="468">
        <v>0</v>
      </c>
      <c r="M31" s="468">
        <v>0</v>
      </c>
      <c r="N31" s="468">
        <v>0</v>
      </c>
      <c r="O31" s="468">
        <v>0</v>
      </c>
      <c r="P31" s="468">
        <v>0</v>
      </c>
      <c r="Q31" s="468">
        <v>0</v>
      </c>
      <c r="R31" s="468">
        <v>0</v>
      </c>
      <c r="S31" s="470">
        <f t="shared" si="3"/>
        <v>0</v>
      </c>
      <c r="T31" s="467">
        <v>0</v>
      </c>
      <c r="U31" s="468">
        <v>0</v>
      </c>
      <c r="V31" s="468">
        <v>0</v>
      </c>
      <c r="W31" s="469">
        <f t="shared" si="4"/>
        <v>0</v>
      </c>
      <c r="X31" s="468">
        <v>0</v>
      </c>
      <c r="Y31" s="468">
        <v>0</v>
      </c>
      <c r="Z31" s="468">
        <v>0</v>
      </c>
      <c r="AA31" s="468">
        <v>0</v>
      </c>
      <c r="AB31" s="468">
        <v>0</v>
      </c>
      <c r="AC31" s="468">
        <v>0</v>
      </c>
      <c r="AD31" s="468">
        <v>0</v>
      </c>
      <c r="AE31" s="471">
        <v>0</v>
      </c>
    </row>
    <row r="32" spans="1:31" ht="14.4" x14ac:dyDescent="0.3">
      <c r="A32" s="475" t="s">
        <v>512</v>
      </c>
      <c r="B32" s="466" t="s">
        <v>309</v>
      </c>
      <c r="C32" s="467">
        <v>0</v>
      </c>
      <c r="D32" s="468">
        <v>0</v>
      </c>
      <c r="E32" s="468">
        <v>0</v>
      </c>
      <c r="F32" s="468">
        <v>0</v>
      </c>
      <c r="G32" s="468">
        <v>0</v>
      </c>
      <c r="H32" s="468">
        <v>0</v>
      </c>
      <c r="I32" s="469">
        <f t="shared" si="0"/>
        <v>0</v>
      </c>
      <c r="J32" s="462">
        <f t="shared" si="1"/>
        <v>0</v>
      </c>
      <c r="K32" s="462">
        <f t="shared" si="2"/>
        <v>0</v>
      </c>
      <c r="L32" s="468">
        <v>0</v>
      </c>
      <c r="M32" s="468">
        <v>0</v>
      </c>
      <c r="N32" s="468">
        <v>0</v>
      </c>
      <c r="O32" s="468">
        <v>0</v>
      </c>
      <c r="P32" s="468">
        <v>0</v>
      </c>
      <c r="Q32" s="468">
        <v>0</v>
      </c>
      <c r="R32" s="468">
        <v>0</v>
      </c>
      <c r="S32" s="470">
        <f t="shared" si="3"/>
        <v>0</v>
      </c>
      <c r="T32" s="467">
        <v>0</v>
      </c>
      <c r="U32" s="468">
        <v>0</v>
      </c>
      <c r="V32" s="468">
        <v>0</v>
      </c>
      <c r="W32" s="469">
        <f t="shared" si="4"/>
        <v>0</v>
      </c>
      <c r="X32" s="468">
        <v>0</v>
      </c>
      <c r="Y32" s="468">
        <v>0</v>
      </c>
      <c r="Z32" s="468">
        <v>0</v>
      </c>
      <c r="AA32" s="468">
        <v>0</v>
      </c>
      <c r="AB32" s="468">
        <v>0</v>
      </c>
      <c r="AC32" s="468">
        <v>0</v>
      </c>
      <c r="AD32" s="468">
        <v>0</v>
      </c>
      <c r="AE32" s="471">
        <v>0</v>
      </c>
    </row>
    <row r="33" spans="1:31" ht="27.6" x14ac:dyDescent="0.3">
      <c r="A33" s="475" t="s">
        <v>513</v>
      </c>
      <c r="B33" s="466" t="s">
        <v>310</v>
      </c>
      <c r="C33" s="467">
        <v>0</v>
      </c>
      <c r="D33" s="468">
        <v>0</v>
      </c>
      <c r="E33" s="468">
        <v>0</v>
      </c>
      <c r="F33" s="468">
        <v>0</v>
      </c>
      <c r="G33" s="468">
        <v>0</v>
      </c>
      <c r="H33" s="468">
        <v>0</v>
      </c>
      <c r="I33" s="469">
        <f t="shared" si="0"/>
        <v>0</v>
      </c>
      <c r="J33" s="462">
        <f t="shared" si="1"/>
        <v>0</v>
      </c>
      <c r="K33" s="462">
        <f t="shared" si="2"/>
        <v>0</v>
      </c>
      <c r="L33" s="468">
        <v>0</v>
      </c>
      <c r="M33" s="468">
        <v>0</v>
      </c>
      <c r="N33" s="468">
        <v>0</v>
      </c>
      <c r="O33" s="468">
        <v>0</v>
      </c>
      <c r="P33" s="468">
        <v>0</v>
      </c>
      <c r="Q33" s="468">
        <v>0</v>
      </c>
      <c r="R33" s="468">
        <v>0</v>
      </c>
      <c r="S33" s="470">
        <f t="shared" si="3"/>
        <v>0</v>
      </c>
      <c r="T33" s="467">
        <v>0</v>
      </c>
      <c r="U33" s="468">
        <v>0</v>
      </c>
      <c r="V33" s="468">
        <v>0</v>
      </c>
      <c r="W33" s="469">
        <f t="shared" si="4"/>
        <v>0</v>
      </c>
      <c r="X33" s="468">
        <v>0</v>
      </c>
      <c r="Y33" s="468">
        <v>0</v>
      </c>
      <c r="Z33" s="468">
        <v>0</v>
      </c>
      <c r="AA33" s="468">
        <v>0</v>
      </c>
      <c r="AB33" s="468">
        <v>0</v>
      </c>
      <c r="AC33" s="468">
        <v>0</v>
      </c>
      <c r="AD33" s="468">
        <v>0</v>
      </c>
      <c r="AE33" s="471">
        <v>0</v>
      </c>
    </row>
    <row r="34" spans="1:31" ht="27.6" x14ac:dyDescent="0.3">
      <c r="A34" s="475" t="s">
        <v>514</v>
      </c>
      <c r="B34" s="466" t="s">
        <v>311</v>
      </c>
      <c r="C34" s="467">
        <v>0</v>
      </c>
      <c r="D34" s="468">
        <v>0</v>
      </c>
      <c r="E34" s="468">
        <v>0</v>
      </c>
      <c r="F34" s="468">
        <v>0</v>
      </c>
      <c r="G34" s="468">
        <v>0</v>
      </c>
      <c r="H34" s="468">
        <v>0</v>
      </c>
      <c r="I34" s="469">
        <f t="shared" si="0"/>
        <v>0</v>
      </c>
      <c r="J34" s="462">
        <f t="shared" si="1"/>
        <v>0</v>
      </c>
      <c r="K34" s="462">
        <f t="shared" si="2"/>
        <v>0</v>
      </c>
      <c r="L34" s="468">
        <v>0</v>
      </c>
      <c r="M34" s="468">
        <v>0</v>
      </c>
      <c r="N34" s="468">
        <v>0</v>
      </c>
      <c r="O34" s="468">
        <v>0</v>
      </c>
      <c r="P34" s="468">
        <v>0</v>
      </c>
      <c r="Q34" s="468">
        <v>0</v>
      </c>
      <c r="R34" s="468">
        <v>0</v>
      </c>
      <c r="S34" s="470">
        <f t="shared" si="3"/>
        <v>0</v>
      </c>
      <c r="T34" s="467">
        <v>0</v>
      </c>
      <c r="U34" s="468">
        <v>0</v>
      </c>
      <c r="V34" s="468">
        <v>0</v>
      </c>
      <c r="W34" s="469">
        <f t="shared" si="4"/>
        <v>0</v>
      </c>
      <c r="X34" s="468">
        <v>0</v>
      </c>
      <c r="Y34" s="468">
        <v>0</v>
      </c>
      <c r="Z34" s="468">
        <v>0</v>
      </c>
      <c r="AA34" s="468">
        <v>0</v>
      </c>
      <c r="AB34" s="468">
        <v>0</v>
      </c>
      <c r="AC34" s="468">
        <v>0</v>
      </c>
      <c r="AD34" s="468">
        <v>0</v>
      </c>
      <c r="AE34" s="471">
        <v>0</v>
      </c>
    </row>
    <row r="35" spans="1:31" ht="27.6" x14ac:dyDescent="0.3">
      <c r="A35" s="457" t="s">
        <v>312</v>
      </c>
      <c r="B35" s="458" t="s">
        <v>99</v>
      </c>
      <c r="C35" s="459">
        <v>0</v>
      </c>
      <c r="D35" s="460">
        <v>0</v>
      </c>
      <c r="E35" s="460">
        <v>0</v>
      </c>
      <c r="F35" s="460">
        <v>0</v>
      </c>
      <c r="G35" s="460">
        <v>0</v>
      </c>
      <c r="H35" s="460">
        <v>0</v>
      </c>
      <c r="I35" s="461">
        <f t="shared" si="0"/>
        <v>0</v>
      </c>
      <c r="J35" s="462">
        <f t="shared" si="1"/>
        <v>0</v>
      </c>
      <c r="K35" s="462">
        <f t="shared" si="2"/>
        <v>0</v>
      </c>
      <c r="L35" s="460">
        <v>0</v>
      </c>
      <c r="M35" s="460">
        <v>0</v>
      </c>
      <c r="N35" s="460">
        <v>0</v>
      </c>
      <c r="O35" s="460">
        <v>0</v>
      </c>
      <c r="P35" s="460">
        <v>0</v>
      </c>
      <c r="Q35" s="460">
        <v>0</v>
      </c>
      <c r="R35" s="460">
        <v>0</v>
      </c>
      <c r="S35" s="463">
        <f t="shared" si="3"/>
        <v>0</v>
      </c>
      <c r="T35" s="459">
        <v>0</v>
      </c>
      <c r="U35" s="460">
        <v>0</v>
      </c>
      <c r="V35" s="460">
        <v>0</v>
      </c>
      <c r="W35" s="461">
        <f t="shared" si="4"/>
        <v>0</v>
      </c>
      <c r="X35" s="460">
        <v>0</v>
      </c>
      <c r="Y35" s="460">
        <v>0</v>
      </c>
      <c r="Z35" s="460">
        <v>0</v>
      </c>
      <c r="AA35" s="460">
        <v>0</v>
      </c>
      <c r="AB35" s="460">
        <v>0</v>
      </c>
      <c r="AC35" s="460">
        <v>0</v>
      </c>
      <c r="AD35" s="460">
        <v>0</v>
      </c>
      <c r="AE35" s="464">
        <v>0</v>
      </c>
    </row>
    <row r="36" spans="1:31" ht="28.2" x14ac:dyDescent="0.3">
      <c r="A36" s="473" t="s">
        <v>557</v>
      </c>
      <c r="B36" s="466" t="s">
        <v>152</v>
      </c>
      <c r="C36" s="467">
        <v>0</v>
      </c>
      <c r="D36" s="468">
        <v>0</v>
      </c>
      <c r="E36" s="468">
        <v>0</v>
      </c>
      <c r="F36" s="468">
        <v>0</v>
      </c>
      <c r="G36" s="468">
        <v>0</v>
      </c>
      <c r="H36" s="468">
        <v>0</v>
      </c>
      <c r="I36" s="469">
        <f t="shared" si="0"/>
        <v>0</v>
      </c>
      <c r="J36" s="462">
        <f t="shared" si="1"/>
        <v>0</v>
      </c>
      <c r="K36" s="462">
        <f t="shared" si="2"/>
        <v>0</v>
      </c>
      <c r="L36" s="468">
        <v>0</v>
      </c>
      <c r="M36" s="468">
        <v>0</v>
      </c>
      <c r="N36" s="468">
        <v>0</v>
      </c>
      <c r="O36" s="468">
        <v>0</v>
      </c>
      <c r="P36" s="468">
        <v>0</v>
      </c>
      <c r="Q36" s="468">
        <v>0</v>
      </c>
      <c r="R36" s="468">
        <v>0</v>
      </c>
      <c r="S36" s="470">
        <f t="shared" si="3"/>
        <v>0</v>
      </c>
      <c r="T36" s="467">
        <v>0</v>
      </c>
      <c r="U36" s="468">
        <v>0</v>
      </c>
      <c r="V36" s="468">
        <v>0</v>
      </c>
      <c r="W36" s="469">
        <f t="shared" si="4"/>
        <v>0</v>
      </c>
      <c r="X36" s="468">
        <v>0</v>
      </c>
      <c r="Y36" s="468">
        <v>0</v>
      </c>
      <c r="Z36" s="468">
        <v>0</v>
      </c>
      <c r="AA36" s="468">
        <v>0</v>
      </c>
      <c r="AB36" s="468">
        <v>0</v>
      </c>
      <c r="AC36" s="468">
        <v>0</v>
      </c>
      <c r="AD36" s="468">
        <v>0</v>
      </c>
      <c r="AE36" s="471">
        <v>0</v>
      </c>
    </row>
    <row r="37" spans="1:31" ht="14.4" x14ac:dyDescent="0.3">
      <c r="A37" s="472" t="s">
        <v>515</v>
      </c>
      <c r="B37" s="466" t="s">
        <v>313</v>
      </c>
      <c r="C37" s="467">
        <v>0</v>
      </c>
      <c r="D37" s="468">
        <v>0</v>
      </c>
      <c r="E37" s="468">
        <v>0</v>
      </c>
      <c r="F37" s="468">
        <v>0</v>
      </c>
      <c r="G37" s="468">
        <v>0</v>
      </c>
      <c r="H37" s="468">
        <v>0</v>
      </c>
      <c r="I37" s="469">
        <f t="shared" si="0"/>
        <v>0</v>
      </c>
      <c r="J37" s="462">
        <f t="shared" si="1"/>
        <v>0</v>
      </c>
      <c r="K37" s="462">
        <f t="shared" si="2"/>
        <v>0</v>
      </c>
      <c r="L37" s="468">
        <v>0</v>
      </c>
      <c r="M37" s="468">
        <v>0</v>
      </c>
      <c r="N37" s="468">
        <v>0</v>
      </c>
      <c r="O37" s="468">
        <v>0</v>
      </c>
      <c r="P37" s="468">
        <v>0</v>
      </c>
      <c r="Q37" s="468">
        <v>0</v>
      </c>
      <c r="R37" s="468">
        <v>0</v>
      </c>
      <c r="S37" s="470">
        <f t="shared" si="3"/>
        <v>0</v>
      </c>
      <c r="T37" s="467">
        <v>0</v>
      </c>
      <c r="U37" s="468">
        <v>0</v>
      </c>
      <c r="V37" s="468">
        <v>0</v>
      </c>
      <c r="W37" s="469">
        <f t="shared" si="4"/>
        <v>0</v>
      </c>
      <c r="X37" s="468">
        <v>0</v>
      </c>
      <c r="Y37" s="468">
        <v>0</v>
      </c>
      <c r="Z37" s="468">
        <v>0</v>
      </c>
      <c r="AA37" s="468">
        <v>0</v>
      </c>
      <c r="AB37" s="468">
        <v>0</v>
      </c>
      <c r="AC37" s="468">
        <v>0</v>
      </c>
      <c r="AD37" s="468">
        <v>0</v>
      </c>
      <c r="AE37" s="471">
        <v>0</v>
      </c>
    </row>
    <row r="38" spans="1:31" ht="27.6" x14ac:dyDescent="0.3">
      <c r="A38" s="475" t="s">
        <v>516</v>
      </c>
      <c r="B38" s="474" t="s">
        <v>153</v>
      </c>
      <c r="C38" s="467">
        <v>0</v>
      </c>
      <c r="D38" s="468">
        <v>0</v>
      </c>
      <c r="E38" s="468">
        <v>0</v>
      </c>
      <c r="F38" s="468">
        <v>0</v>
      </c>
      <c r="G38" s="468">
        <v>0</v>
      </c>
      <c r="H38" s="468">
        <v>0</v>
      </c>
      <c r="I38" s="469">
        <f t="shared" si="0"/>
        <v>0</v>
      </c>
      <c r="J38" s="462">
        <f t="shared" si="1"/>
        <v>0</v>
      </c>
      <c r="K38" s="462">
        <f t="shared" si="2"/>
        <v>0</v>
      </c>
      <c r="L38" s="468">
        <v>0</v>
      </c>
      <c r="M38" s="468">
        <v>0</v>
      </c>
      <c r="N38" s="468">
        <v>0</v>
      </c>
      <c r="O38" s="468">
        <v>0</v>
      </c>
      <c r="P38" s="468">
        <v>0</v>
      </c>
      <c r="Q38" s="468">
        <v>0</v>
      </c>
      <c r="R38" s="468">
        <v>0</v>
      </c>
      <c r="S38" s="470">
        <f t="shared" si="3"/>
        <v>0</v>
      </c>
      <c r="T38" s="467">
        <v>0</v>
      </c>
      <c r="U38" s="468">
        <v>0</v>
      </c>
      <c r="V38" s="468">
        <v>0</v>
      </c>
      <c r="W38" s="469">
        <f t="shared" si="4"/>
        <v>0</v>
      </c>
      <c r="X38" s="468">
        <v>0</v>
      </c>
      <c r="Y38" s="468">
        <v>0</v>
      </c>
      <c r="Z38" s="468">
        <v>0</v>
      </c>
      <c r="AA38" s="468">
        <v>0</v>
      </c>
      <c r="AB38" s="468">
        <v>0</v>
      </c>
      <c r="AC38" s="468">
        <v>0</v>
      </c>
      <c r="AD38" s="468">
        <v>0</v>
      </c>
      <c r="AE38" s="471">
        <v>0</v>
      </c>
    </row>
    <row r="39" spans="1:31" ht="14.4" x14ac:dyDescent="0.3">
      <c r="A39" s="475" t="s">
        <v>517</v>
      </c>
      <c r="B39" s="474" t="s">
        <v>154</v>
      </c>
      <c r="C39" s="467">
        <v>0</v>
      </c>
      <c r="D39" s="468">
        <v>0</v>
      </c>
      <c r="E39" s="468">
        <v>0</v>
      </c>
      <c r="F39" s="468">
        <v>0</v>
      </c>
      <c r="G39" s="468">
        <v>0</v>
      </c>
      <c r="H39" s="468">
        <v>0</v>
      </c>
      <c r="I39" s="469">
        <f t="shared" si="0"/>
        <v>0</v>
      </c>
      <c r="J39" s="462">
        <f t="shared" si="1"/>
        <v>0</v>
      </c>
      <c r="K39" s="462">
        <f t="shared" si="2"/>
        <v>0</v>
      </c>
      <c r="L39" s="468">
        <v>0</v>
      </c>
      <c r="M39" s="468">
        <v>0</v>
      </c>
      <c r="N39" s="468">
        <v>0</v>
      </c>
      <c r="O39" s="468">
        <v>0</v>
      </c>
      <c r="P39" s="468">
        <v>0</v>
      </c>
      <c r="Q39" s="468">
        <v>0</v>
      </c>
      <c r="R39" s="468">
        <v>0</v>
      </c>
      <c r="S39" s="470">
        <f t="shared" si="3"/>
        <v>0</v>
      </c>
      <c r="T39" s="467">
        <v>0</v>
      </c>
      <c r="U39" s="468">
        <v>0</v>
      </c>
      <c r="V39" s="468">
        <v>0</v>
      </c>
      <c r="W39" s="469">
        <f t="shared" si="4"/>
        <v>0</v>
      </c>
      <c r="X39" s="468">
        <v>0</v>
      </c>
      <c r="Y39" s="468">
        <v>0</v>
      </c>
      <c r="Z39" s="468">
        <v>0</v>
      </c>
      <c r="AA39" s="468">
        <v>0</v>
      </c>
      <c r="AB39" s="468">
        <v>0</v>
      </c>
      <c r="AC39" s="468">
        <v>0</v>
      </c>
      <c r="AD39" s="468">
        <v>0</v>
      </c>
      <c r="AE39" s="471">
        <v>0</v>
      </c>
    </row>
    <row r="40" spans="1:31" ht="27.6" x14ac:dyDescent="0.3">
      <c r="A40" s="475" t="s">
        <v>518</v>
      </c>
      <c r="B40" s="474" t="s">
        <v>155</v>
      </c>
      <c r="C40" s="467">
        <v>0</v>
      </c>
      <c r="D40" s="468">
        <v>0</v>
      </c>
      <c r="E40" s="468">
        <v>0</v>
      </c>
      <c r="F40" s="468">
        <v>0</v>
      </c>
      <c r="G40" s="468">
        <v>0</v>
      </c>
      <c r="H40" s="468">
        <v>0</v>
      </c>
      <c r="I40" s="469">
        <f t="shared" si="0"/>
        <v>0</v>
      </c>
      <c r="J40" s="462">
        <f t="shared" si="1"/>
        <v>0</v>
      </c>
      <c r="K40" s="462">
        <f t="shared" si="2"/>
        <v>0</v>
      </c>
      <c r="L40" s="468">
        <v>0</v>
      </c>
      <c r="M40" s="468">
        <v>0</v>
      </c>
      <c r="N40" s="468">
        <v>0</v>
      </c>
      <c r="O40" s="468">
        <v>0</v>
      </c>
      <c r="P40" s="468">
        <v>0</v>
      </c>
      <c r="Q40" s="468">
        <v>0</v>
      </c>
      <c r="R40" s="468">
        <v>0</v>
      </c>
      <c r="S40" s="470">
        <f t="shared" si="3"/>
        <v>0</v>
      </c>
      <c r="T40" s="467">
        <v>0</v>
      </c>
      <c r="U40" s="468">
        <v>0</v>
      </c>
      <c r="V40" s="468">
        <v>0</v>
      </c>
      <c r="W40" s="469">
        <f t="shared" si="4"/>
        <v>0</v>
      </c>
      <c r="X40" s="468">
        <v>0</v>
      </c>
      <c r="Y40" s="468">
        <v>0</v>
      </c>
      <c r="Z40" s="468">
        <v>0</v>
      </c>
      <c r="AA40" s="468">
        <v>0</v>
      </c>
      <c r="AB40" s="468">
        <v>0</v>
      </c>
      <c r="AC40" s="468">
        <v>0</v>
      </c>
      <c r="AD40" s="468">
        <v>0</v>
      </c>
      <c r="AE40" s="471">
        <v>0</v>
      </c>
    </row>
    <row r="41" spans="1:31" ht="14.4" x14ac:dyDescent="0.3">
      <c r="A41" s="475" t="s">
        <v>519</v>
      </c>
      <c r="B41" s="474" t="s">
        <v>314</v>
      </c>
      <c r="C41" s="467">
        <v>0</v>
      </c>
      <c r="D41" s="468">
        <v>0</v>
      </c>
      <c r="E41" s="468">
        <v>0</v>
      </c>
      <c r="F41" s="468">
        <v>0</v>
      </c>
      <c r="G41" s="468">
        <v>0</v>
      </c>
      <c r="H41" s="468">
        <v>0</v>
      </c>
      <c r="I41" s="469">
        <f t="shared" si="0"/>
        <v>0</v>
      </c>
      <c r="J41" s="462">
        <f t="shared" si="1"/>
        <v>0</v>
      </c>
      <c r="K41" s="462">
        <f t="shared" si="2"/>
        <v>0</v>
      </c>
      <c r="L41" s="468">
        <v>0</v>
      </c>
      <c r="M41" s="468">
        <v>0</v>
      </c>
      <c r="N41" s="468">
        <v>0</v>
      </c>
      <c r="O41" s="468">
        <v>0</v>
      </c>
      <c r="P41" s="468">
        <v>0</v>
      </c>
      <c r="Q41" s="468">
        <v>0</v>
      </c>
      <c r="R41" s="468">
        <v>0</v>
      </c>
      <c r="S41" s="470">
        <f t="shared" si="3"/>
        <v>0</v>
      </c>
      <c r="T41" s="467">
        <v>0</v>
      </c>
      <c r="U41" s="468">
        <v>0</v>
      </c>
      <c r="V41" s="468">
        <v>0</v>
      </c>
      <c r="W41" s="469">
        <f t="shared" si="4"/>
        <v>0</v>
      </c>
      <c r="X41" s="468">
        <v>0</v>
      </c>
      <c r="Y41" s="468">
        <v>0</v>
      </c>
      <c r="Z41" s="468">
        <v>0</v>
      </c>
      <c r="AA41" s="468">
        <v>0</v>
      </c>
      <c r="AB41" s="468">
        <v>0</v>
      </c>
      <c r="AC41" s="468">
        <v>0</v>
      </c>
      <c r="AD41" s="468">
        <v>0</v>
      </c>
      <c r="AE41" s="471">
        <v>0</v>
      </c>
    </row>
    <row r="42" spans="1:31" ht="27.6" x14ac:dyDescent="0.3">
      <c r="A42" s="475" t="s">
        <v>520</v>
      </c>
      <c r="B42" s="474" t="s">
        <v>315</v>
      </c>
      <c r="C42" s="467">
        <v>0</v>
      </c>
      <c r="D42" s="468">
        <v>0</v>
      </c>
      <c r="E42" s="468">
        <v>0</v>
      </c>
      <c r="F42" s="468">
        <v>0</v>
      </c>
      <c r="G42" s="468">
        <v>0</v>
      </c>
      <c r="H42" s="468">
        <v>0</v>
      </c>
      <c r="I42" s="469">
        <f t="shared" si="0"/>
        <v>0</v>
      </c>
      <c r="J42" s="462">
        <f t="shared" si="1"/>
        <v>0</v>
      </c>
      <c r="K42" s="462">
        <f t="shared" si="2"/>
        <v>0</v>
      </c>
      <c r="L42" s="468">
        <v>0</v>
      </c>
      <c r="M42" s="468">
        <v>0</v>
      </c>
      <c r="N42" s="468">
        <v>0</v>
      </c>
      <c r="O42" s="468">
        <v>0</v>
      </c>
      <c r="P42" s="468">
        <v>0</v>
      </c>
      <c r="Q42" s="468">
        <v>0</v>
      </c>
      <c r="R42" s="468">
        <v>0</v>
      </c>
      <c r="S42" s="470">
        <f t="shared" si="3"/>
        <v>0</v>
      </c>
      <c r="T42" s="467">
        <v>0</v>
      </c>
      <c r="U42" s="468">
        <v>0</v>
      </c>
      <c r="V42" s="468">
        <v>0</v>
      </c>
      <c r="W42" s="469">
        <f t="shared" si="4"/>
        <v>0</v>
      </c>
      <c r="X42" s="468">
        <v>0</v>
      </c>
      <c r="Y42" s="468">
        <v>0</v>
      </c>
      <c r="Z42" s="468">
        <v>0</v>
      </c>
      <c r="AA42" s="468">
        <v>0</v>
      </c>
      <c r="AB42" s="468">
        <v>0</v>
      </c>
      <c r="AC42" s="468">
        <v>0</v>
      </c>
      <c r="AD42" s="468">
        <v>0</v>
      </c>
      <c r="AE42" s="471">
        <v>0</v>
      </c>
    </row>
    <row r="43" spans="1:31" ht="27.6" x14ac:dyDescent="0.3">
      <c r="A43" s="457" t="s">
        <v>316</v>
      </c>
      <c r="B43" s="458" t="s">
        <v>100</v>
      </c>
      <c r="C43" s="459">
        <v>2</v>
      </c>
      <c r="D43" s="460">
        <v>4</v>
      </c>
      <c r="E43" s="460">
        <v>1</v>
      </c>
      <c r="F43" s="460">
        <v>4</v>
      </c>
      <c r="G43" s="460">
        <v>0</v>
      </c>
      <c r="H43" s="460">
        <v>0</v>
      </c>
      <c r="I43" s="461">
        <f t="shared" si="0"/>
        <v>4</v>
      </c>
      <c r="J43" s="462">
        <f t="shared" si="1"/>
        <v>6</v>
      </c>
      <c r="K43" s="462">
        <f t="shared" si="2"/>
        <v>4</v>
      </c>
      <c r="L43" s="460">
        <v>3</v>
      </c>
      <c r="M43" s="460">
        <v>1</v>
      </c>
      <c r="N43" s="460">
        <v>0</v>
      </c>
      <c r="O43" s="460">
        <v>0</v>
      </c>
      <c r="P43" s="460">
        <v>0</v>
      </c>
      <c r="Q43" s="460">
        <v>1</v>
      </c>
      <c r="R43" s="460">
        <v>1</v>
      </c>
      <c r="S43" s="463">
        <f t="shared" si="3"/>
        <v>2</v>
      </c>
      <c r="T43" s="459">
        <v>4</v>
      </c>
      <c r="U43" s="460">
        <v>1</v>
      </c>
      <c r="V43" s="460">
        <v>1</v>
      </c>
      <c r="W43" s="461">
        <f t="shared" si="4"/>
        <v>3</v>
      </c>
      <c r="X43" s="460">
        <v>0</v>
      </c>
      <c r="Y43" s="460">
        <v>1</v>
      </c>
      <c r="Z43" s="460">
        <v>1</v>
      </c>
      <c r="AA43" s="460">
        <v>0</v>
      </c>
      <c r="AB43" s="460">
        <v>1</v>
      </c>
      <c r="AC43" s="460">
        <v>0</v>
      </c>
      <c r="AD43" s="460">
        <v>1</v>
      </c>
      <c r="AE43" s="464">
        <v>0</v>
      </c>
    </row>
    <row r="44" spans="1:31" ht="14.4" x14ac:dyDescent="0.3">
      <c r="A44" s="457" t="s">
        <v>317</v>
      </c>
      <c r="B44" s="458" t="s">
        <v>156</v>
      </c>
      <c r="C44" s="459">
        <v>8</v>
      </c>
      <c r="D44" s="460">
        <v>7</v>
      </c>
      <c r="E44" s="460">
        <v>1</v>
      </c>
      <c r="F44" s="460">
        <v>6</v>
      </c>
      <c r="G44" s="460">
        <v>0</v>
      </c>
      <c r="H44" s="460">
        <v>3</v>
      </c>
      <c r="I44" s="461">
        <f t="shared" si="0"/>
        <v>10</v>
      </c>
      <c r="J44" s="462">
        <f t="shared" si="1"/>
        <v>18</v>
      </c>
      <c r="K44" s="462">
        <f t="shared" si="2"/>
        <v>8</v>
      </c>
      <c r="L44" s="460">
        <v>4</v>
      </c>
      <c r="M44" s="460">
        <v>4</v>
      </c>
      <c r="N44" s="460">
        <v>3</v>
      </c>
      <c r="O44" s="460">
        <v>0</v>
      </c>
      <c r="P44" s="460">
        <v>0</v>
      </c>
      <c r="Q44" s="460">
        <v>2</v>
      </c>
      <c r="R44" s="460">
        <v>5</v>
      </c>
      <c r="S44" s="463">
        <f t="shared" si="3"/>
        <v>10</v>
      </c>
      <c r="T44" s="459">
        <v>12</v>
      </c>
      <c r="U44" s="460">
        <v>2</v>
      </c>
      <c r="V44" s="460">
        <v>0</v>
      </c>
      <c r="W44" s="461">
        <f t="shared" si="4"/>
        <v>9</v>
      </c>
      <c r="X44" s="460">
        <v>0</v>
      </c>
      <c r="Y44" s="460">
        <v>6</v>
      </c>
      <c r="Z44" s="460">
        <v>3</v>
      </c>
      <c r="AA44" s="460">
        <v>0</v>
      </c>
      <c r="AB44" s="460">
        <v>0</v>
      </c>
      <c r="AC44" s="460">
        <v>1</v>
      </c>
      <c r="AD44" s="460">
        <v>2</v>
      </c>
      <c r="AE44" s="464">
        <v>3</v>
      </c>
    </row>
    <row r="45" spans="1:31" ht="14.4" x14ac:dyDescent="0.3">
      <c r="A45" s="473" t="s">
        <v>558</v>
      </c>
      <c r="B45" s="474" t="s">
        <v>318</v>
      </c>
      <c r="C45" s="467">
        <v>0</v>
      </c>
      <c r="D45" s="468">
        <v>0</v>
      </c>
      <c r="E45" s="468">
        <v>0</v>
      </c>
      <c r="F45" s="468">
        <v>0</v>
      </c>
      <c r="G45" s="468">
        <v>0</v>
      </c>
      <c r="H45" s="468">
        <v>0</v>
      </c>
      <c r="I45" s="469">
        <f t="shared" si="0"/>
        <v>0</v>
      </c>
      <c r="J45" s="462">
        <f t="shared" si="1"/>
        <v>0</v>
      </c>
      <c r="K45" s="462">
        <f t="shared" si="2"/>
        <v>0</v>
      </c>
      <c r="L45" s="468">
        <v>0</v>
      </c>
      <c r="M45" s="468">
        <v>0</v>
      </c>
      <c r="N45" s="468">
        <v>0</v>
      </c>
      <c r="O45" s="468">
        <v>0</v>
      </c>
      <c r="P45" s="468">
        <v>0</v>
      </c>
      <c r="Q45" s="468">
        <v>0</v>
      </c>
      <c r="R45" s="468">
        <v>0</v>
      </c>
      <c r="S45" s="470">
        <f t="shared" si="3"/>
        <v>0</v>
      </c>
      <c r="T45" s="467">
        <v>0</v>
      </c>
      <c r="U45" s="468">
        <v>0</v>
      </c>
      <c r="V45" s="468">
        <v>0</v>
      </c>
      <c r="W45" s="469">
        <f t="shared" si="4"/>
        <v>0</v>
      </c>
      <c r="X45" s="468">
        <v>0</v>
      </c>
      <c r="Y45" s="468">
        <v>0</v>
      </c>
      <c r="Z45" s="468">
        <v>0</v>
      </c>
      <c r="AA45" s="468">
        <v>0</v>
      </c>
      <c r="AB45" s="468">
        <v>0</v>
      </c>
      <c r="AC45" s="468">
        <v>0</v>
      </c>
      <c r="AD45" s="468">
        <v>0</v>
      </c>
      <c r="AE45" s="471">
        <v>0</v>
      </c>
    </row>
    <row r="46" spans="1:31" ht="14.4" x14ac:dyDescent="0.3">
      <c r="A46" s="475" t="s">
        <v>521</v>
      </c>
      <c r="B46" s="474" t="s">
        <v>319</v>
      </c>
      <c r="C46" s="467">
        <v>2</v>
      </c>
      <c r="D46" s="468">
        <v>1</v>
      </c>
      <c r="E46" s="468">
        <v>0</v>
      </c>
      <c r="F46" s="468">
        <v>1</v>
      </c>
      <c r="G46" s="468">
        <v>0</v>
      </c>
      <c r="H46" s="468">
        <v>2</v>
      </c>
      <c r="I46" s="469">
        <f t="shared" si="0"/>
        <v>3</v>
      </c>
      <c r="J46" s="462">
        <f t="shared" si="1"/>
        <v>5</v>
      </c>
      <c r="K46" s="462">
        <f t="shared" si="2"/>
        <v>2</v>
      </c>
      <c r="L46" s="468">
        <v>1</v>
      </c>
      <c r="M46" s="468">
        <v>1</v>
      </c>
      <c r="N46" s="468">
        <v>0</v>
      </c>
      <c r="O46" s="468">
        <v>0</v>
      </c>
      <c r="P46" s="468">
        <v>0</v>
      </c>
      <c r="Q46" s="468">
        <v>0</v>
      </c>
      <c r="R46" s="468">
        <v>3</v>
      </c>
      <c r="S46" s="470">
        <f t="shared" si="3"/>
        <v>3</v>
      </c>
      <c r="T46" s="467">
        <v>2</v>
      </c>
      <c r="U46" s="468">
        <v>2</v>
      </c>
      <c r="V46" s="468">
        <v>0</v>
      </c>
      <c r="W46" s="469">
        <f t="shared" si="4"/>
        <v>3</v>
      </c>
      <c r="X46" s="468">
        <v>0</v>
      </c>
      <c r="Y46" s="468">
        <v>1</v>
      </c>
      <c r="Z46" s="468">
        <v>1</v>
      </c>
      <c r="AA46" s="468">
        <v>0</v>
      </c>
      <c r="AB46" s="468">
        <v>0</v>
      </c>
      <c r="AC46" s="468">
        <v>0</v>
      </c>
      <c r="AD46" s="468">
        <v>2</v>
      </c>
      <c r="AE46" s="471">
        <v>2</v>
      </c>
    </row>
    <row r="47" spans="1:31" ht="14.4" x14ac:dyDescent="0.3">
      <c r="A47" s="475" t="s">
        <v>522</v>
      </c>
      <c r="B47" s="474" t="s">
        <v>320</v>
      </c>
      <c r="C47" s="467">
        <v>0</v>
      </c>
      <c r="D47" s="468">
        <v>0</v>
      </c>
      <c r="E47" s="468">
        <v>0</v>
      </c>
      <c r="F47" s="468">
        <v>0</v>
      </c>
      <c r="G47" s="468">
        <v>0</v>
      </c>
      <c r="H47" s="468">
        <v>0</v>
      </c>
      <c r="I47" s="469">
        <f t="shared" si="0"/>
        <v>0</v>
      </c>
      <c r="J47" s="462">
        <f t="shared" si="1"/>
        <v>0</v>
      </c>
      <c r="K47" s="462">
        <f t="shared" si="2"/>
        <v>0</v>
      </c>
      <c r="L47" s="468">
        <v>0</v>
      </c>
      <c r="M47" s="468">
        <v>0</v>
      </c>
      <c r="N47" s="468">
        <v>0</v>
      </c>
      <c r="O47" s="468">
        <v>0</v>
      </c>
      <c r="P47" s="468">
        <v>0</v>
      </c>
      <c r="Q47" s="468">
        <v>0</v>
      </c>
      <c r="R47" s="468">
        <v>0</v>
      </c>
      <c r="S47" s="470">
        <f t="shared" si="3"/>
        <v>0</v>
      </c>
      <c r="T47" s="467">
        <v>0</v>
      </c>
      <c r="U47" s="468">
        <v>0</v>
      </c>
      <c r="V47" s="468">
        <v>0</v>
      </c>
      <c r="W47" s="469">
        <f t="shared" si="4"/>
        <v>0</v>
      </c>
      <c r="X47" s="468">
        <v>0</v>
      </c>
      <c r="Y47" s="468">
        <v>0</v>
      </c>
      <c r="Z47" s="468">
        <v>0</v>
      </c>
      <c r="AA47" s="468">
        <v>0</v>
      </c>
      <c r="AB47" s="468">
        <v>0</v>
      </c>
      <c r="AC47" s="468">
        <v>0</v>
      </c>
      <c r="AD47" s="468">
        <v>0</v>
      </c>
      <c r="AE47" s="471">
        <v>0</v>
      </c>
    </row>
    <row r="48" spans="1:31" ht="82.8" x14ac:dyDescent="0.3">
      <c r="A48" s="475" t="s">
        <v>523</v>
      </c>
      <c r="B48" s="474" t="s">
        <v>321</v>
      </c>
      <c r="C48" s="467">
        <v>0</v>
      </c>
      <c r="D48" s="468">
        <v>0</v>
      </c>
      <c r="E48" s="468">
        <v>0</v>
      </c>
      <c r="F48" s="468">
        <v>0</v>
      </c>
      <c r="G48" s="468">
        <v>0</v>
      </c>
      <c r="H48" s="468">
        <v>0</v>
      </c>
      <c r="I48" s="469">
        <f t="shared" si="0"/>
        <v>0</v>
      </c>
      <c r="J48" s="462">
        <f t="shared" si="1"/>
        <v>0</v>
      </c>
      <c r="K48" s="462">
        <f t="shared" si="2"/>
        <v>0</v>
      </c>
      <c r="L48" s="468">
        <v>0</v>
      </c>
      <c r="M48" s="468">
        <v>0</v>
      </c>
      <c r="N48" s="468">
        <v>0</v>
      </c>
      <c r="O48" s="468">
        <v>0</v>
      </c>
      <c r="P48" s="468">
        <v>0</v>
      </c>
      <c r="Q48" s="468">
        <v>0</v>
      </c>
      <c r="R48" s="468">
        <v>0</v>
      </c>
      <c r="S48" s="470">
        <f t="shared" si="3"/>
        <v>0</v>
      </c>
      <c r="T48" s="467">
        <v>0</v>
      </c>
      <c r="U48" s="468">
        <v>0</v>
      </c>
      <c r="V48" s="468">
        <v>0</v>
      </c>
      <c r="W48" s="469">
        <f t="shared" si="4"/>
        <v>0</v>
      </c>
      <c r="X48" s="468">
        <v>0</v>
      </c>
      <c r="Y48" s="468">
        <v>0</v>
      </c>
      <c r="Z48" s="468">
        <v>0</v>
      </c>
      <c r="AA48" s="468">
        <v>0</v>
      </c>
      <c r="AB48" s="468">
        <v>0</v>
      </c>
      <c r="AC48" s="468">
        <v>0</v>
      </c>
      <c r="AD48" s="468">
        <v>0</v>
      </c>
      <c r="AE48" s="471">
        <v>0</v>
      </c>
    </row>
    <row r="49" spans="1:31" ht="27.6" x14ac:dyDescent="0.3">
      <c r="A49" s="475" t="s">
        <v>524</v>
      </c>
      <c r="B49" s="474" t="s">
        <v>322</v>
      </c>
      <c r="C49" s="467">
        <v>0</v>
      </c>
      <c r="D49" s="468">
        <v>1</v>
      </c>
      <c r="E49" s="468">
        <v>0</v>
      </c>
      <c r="F49" s="468">
        <v>1</v>
      </c>
      <c r="G49" s="468">
        <v>0</v>
      </c>
      <c r="H49" s="468">
        <v>0</v>
      </c>
      <c r="I49" s="469">
        <f t="shared" si="0"/>
        <v>1</v>
      </c>
      <c r="J49" s="462">
        <f t="shared" si="1"/>
        <v>1</v>
      </c>
      <c r="K49" s="462">
        <f t="shared" si="2"/>
        <v>1</v>
      </c>
      <c r="L49" s="468">
        <v>1</v>
      </c>
      <c r="M49" s="468">
        <v>0</v>
      </c>
      <c r="N49" s="468">
        <v>0</v>
      </c>
      <c r="O49" s="468">
        <v>0</v>
      </c>
      <c r="P49" s="468">
        <v>0</v>
      </c>
      <c r="Q49" s="468">
        <v>1</v>
      </c>
      <c r="R49" s="468">
        <v>0</v>
      </c>
      <c r="S49" s="470">
        <f t="shared" si="3"/>
        <v>0</v>
      </c>
      <c r="T49" s="467">
        <v>1</v>
      </c>
      <c r="U49" s="468">
        <v>0</v>
      </c>
      <c r="V49" s="468">
        <v>0</v>
      </c>
      <c r="W49" s="469">
        <f t="shared" si="4"/>
        <v>0</v>
      </c>
      <c r="X49" s="468">
        <v>0</v>
      </c>
      <c r="Y49" s="468">
        <v>0</v>
      </c>
      <c r="Z49" s="468">
        <v>0</v>
      </c>
      <c r="AA49" s="468">
        <v>0</v>
      </c>
      <c r="AB49" s="468">
        <v>0</v>
      </c>
      <c r="AC49" s="468">
        <v>0</v>
      </c>
      <c r="AD49" s="468">
        <v>0</v>
      </c>
      <c r="AE49" s="471">
        <v>0</v>
      </c>
    </row>
    <row r="50" spans="1:31" ht="14.4" x14ac:dyDescent="0.3">
      <c r="A50" s="475" t="s">
        <v>323</v>
      </c>
      <c r="B50" s="474" t="s">
        <v>324</v>
      </c>
      <c r="C50" s="467">
        <v>0</v>
      </c>
      <c r="D50" s="468">
        <v>0</v>
      </c>
      <c r="E50" s="468">
        <v>0</v>
      </c>
      <c r="F50" s="468">
        <v>0</v>
      </c>
      <c r="G50" s="468">
        <v>0</v>
      </c>
      <c r="H50" s="468">
        <v>0</v>
      </c>
      <c r="I50" s="469">
        <f t="shared" si="0"/>
        <v>0</v>
      </c>
      <c r="J50" s="462">
        <f t="shared" si="1"/>
        <v>0</v>
      </c>
      <c r="K50" s="462">
        <f t="shared" si="2"/>
        <v>0</v>
      </c>
      <c r="L50" s="468">
        <v>0</v>
      </c>
      <c r="M50" s="468">
        <v>0</v>
      </c>
      <c r="N50" s="468">
        <v>0</v>
      </c>
      <c r="O50" s="468">
        <v>0</v>
      </c>
      <c r="P50" s="468">
        <v>0</v>
      </c>
      <c r="Q50" s="468">
        <v>0</v>
      </c>
      <c r="R50" s="468">
        <v>0</v>
      </c>
      <c r="S50" s="470">
        <f t="shared" si="3"/>
        <v>0</v>
      </c>
      <c r="T50" s="467">
        <v>0</v>
      </c>
      <c r="U50" s="468">
        <v>0</v>
      </c>
      <c r="V50" s="468">
        <v>0</v>
      </c>
      <c r="W50" s="469">
        <f t="shared" si="4"/>
        <v>0</v>
      </c>
      <c r="X50" s="468">
        <v>0</v>
      </c>
      <c r="Y50" s="468">
        <v>0</v>
      </c>
      <c r="Z50" s="468">
        <v>0</v>
      </c>
      <c r="AA50" s="468">
        <v>0</v>
      </c>
      <c r="AB50" s="468">
        <v>0</v>
      </c>
      <c r="AC50" s="468">
        <v>0</v>
      </c>
      <c r="AD50" s="468">
        <v>0</v>
      </c>
      <c r="AE50" s="471">
        <v>0</v>
      </c>
    </row>
    <row r="51" spans="1:31" ht="14.4" x14ac:dyDescent="0.3">
      <c r="A51" s="475" t="s">
        <v>525</v>
      </c>
      <c r="B51" s="474" t="s">
        <v>325</v>
      </c>
      <c r="C51" s="467">
        <v>0</v>
      </c>
      <c r="D51" s="468">
        <v>0</v>
      </c>
      <c r="E51" s="468">
        <v>0</v>
      </c>
      <c r="F51" s="468">
        <v>0</v>
      </c>
      <c r="G51" s="468">
        <v>0</v>
      </c>
      <c r="H51" s="468">
        <v>0</v>
      </c>
      <c r="I51" s="469">
        <f t="shared" si="0"/>
        <v>0</v>
      </c>
      <c r="J51" s="462">
        <f t="shared" si="1"/>
        <v>0</v>
      </c>
      <c r="K51" s="462">
        <f t="shared" si="2"/>
        <v>0</v>
      </c>
      <c r="L51" s="468">
        <v>0</v>
      </c>
      <c r="M51" s="468">
        <v>0</v>
      </c>
      <c r="N51" s="468">
        <v>0</v>
      </c>
      <c r="O51" s="468">
        <v>0</v>
      </c>
      <c r="P51" s="468">
        <v>0</v>
      </c>
      <c r="Q51" s="468">
        <v>0</v>
      </c>
      <c r="R51" s="468">
        <v>0</v>
      </c>
      <c r="S51" s="470">
        <f t="shared" si="3"/>
        <v>0</v>
      </c>
      <c r="T51" s="467">
        <v>0</v>
      </c>
      <c r="U51" s="468">
        <v>0</v>
      </c>
      <c r="V51" s="468">
        <v>0</v>
      </c>
      <c r="W51" s="469">
        <f t="shared" si="4"/>
        <v>0</v>
      </c>
      <c r="X51" s="468">
        <v>0</v>
      </c>
      <c r="Y51" s="468">
        <v>0</v>
      </c>
      <c r="Z51" s="468">
        <v>0</v>
      </c>
      <c r="AA51" s="468">
        <v>0</v>
      </c>
      <c r="AB51" s="468">
        <v>0</v>
      </c>
      <c r="AC51" s="468">
        <v>0</v>
      </c>
      <c r="AD51" s="468">
        <v>0</v>
      </c>
      <c r="AE51" s="471">
        <v>0</v>
      </c>
    </row>
    <row r="52" spans="1:31" ht="14.4" x14ac:dyDescent="0.3">
      <c r="A52" s="475" t="s">
        <v>526</v>
      </c>
      <c r="B52" s="474" t="s">
        <v>326</v>
      </c>
      <c r="C52" s="467">
        <v>0</v>
      </c>
      <c r="D52" s="468">
        <v>0</v>
      </c>
      <c r="E52" s="468">
        <v>0</v>
      </c>
      <c r="F52" s="468">
        <v>0</v>
      </c>
      <c r="G52" s="468">
        <v>0</v>
      </c>
      <c r="H52" s="468">
        <v>0</v>
      </c>
      <c r="I52" s="469">
        <f t="shared" si="0"/>
        <v>0</v>
      </c>
      <c r="J52" s="462">
        <f t="shared" si="1"/>
        <v>0</v>
      </c>
      <c r="K52" s="462">
        <f t="shared" si="2"/>
        <v>0</v>
      </c>
      <c r="L52" s="468">
        <v>0</v>
      </c>
      <c r="M52" s="468">
        <v>0</v>
      </c>
      <c r="N52" s="468">
        <v>0</v>
      </c>
      <c r="O52" s="468">
        <v>0</v>
      </c>
      <c r="P52" s="468">
        <v>0</v>
      </c>
      <c r="Q52" s="468">
        <v>0</v>
      </c>
      <c r="R52" s="468">
        <v>0</v>
      </c>
      <c r="S52" s="470">
        <f t="shared" si="3"/>
        <v>0</v>
      </c>
      <c r="T52" s="467">
        <v>0</v>
      </c>
      <c r="U52" s="468">
        <v>0</v>
      </c>
      <c r="V52" s="468">
        <v>0</v>
      </c>
      <c r="W52" s="469">
        <f t="shared" si="4"/>
        <v>0</v>
      </c>
      <c r="X52" s="468">
        <v>0</v>
      </c>
      <c r="Y52" s="468">
        <v>0</v>
      </c>
      <c r="Z52" s="468">
        <v>0</v>
      </c>
      <c r="AA52" s="468">
        <v>0</v>
      </c>
      <c r="AB52" s="468">
        <v>0</v>
      </c>
      <c r="AC52" s="468">
        <v>0</v>
      </c>
      <c r="AD52" s="468">
        <v>0</v>
      </c>
      <c r="AE52" s="471">
        <v>0</v>
      </c>
    </row>
    <row r="53" spans="1:31" ht="14.4" x14ac:dyDescent="0.3">
      <c r="A53" s="475" t="s">
        <v>327</v>
      </c>
      <c r="B53" s="474" t="s">
        <v>328</v>
      </c>
      <c r="C53" s="467">
        <v>1</v>
      </c>
      <c r="D53" s="468">
        <v>0</v>
      </c>
      <c r="E53" s="468">
        <v>0</v>
      </c>
      <c r="F53" s="468">
        <v>0</v>
      </c>
      <c r="G53" s="468">
        <v>0</v>
      </c>
      <c r="H53" s="468">
        <v>0</v>
      </c>
      <c r="I53" s="469">
        <f t="shared" si="0"/>
        <v>0</v>
      </c>
      <c r="J53" s="462">
        <f t="shared" si="1"/>
        <v>1</v>
      </c>
      <c r="K53" s="462">
        <f t="shared" si="2"/>
        <v>1</v>
      </c>
      <c r="L53" s="468">
        <v>1</v>
      </c>
      <c r="M53" s="468">
        <v>0</v>
      </c>
      <c r="N53" s="468">
        <v>0</v>
      </c>
      <c r="O53" s="468">
        <v>0</v>
      </c>
      <c r="P53" s="468">
        <v>0</v>
      </c>
      <c r="Q53" s="468">
        <v>0</v>
      </c>
      <c r="R53" s="468">
        <v>0</v>
      </c>
      <c r="S53" s="470">
        <f t="shared" si="3"/>
        <v>0</v>
      </c>
      <c r="T53" s="467">
        <v>1</v>
      </c>
      <c r="U53" s="468">
        <v>0</v>
      </c>
      <c r="V53" s="468">
        <v>0</v>
      </c>
      <c r="W53" s="469">
        <f t="shared" si="4"/>
        <v>0</v>
      </c>
      <c r="X53" s="468">
        <v>0</v>
      </c>
      <c r="Y53" s="468">
        <v>0</v>
      </c>
      <c r="Z53" s="468">
        <v>1</v>
      </c>
      <c r="AA53" s="468">
        <v>0</v>
      </c>
      <c r="AB53" s="468">
        <v>0</v>
      </c>
      <c r="AC53" s="468">
        <v>0</v>
      </c>
      <c r="AD53" s="468">
        <v>0</v>
      </c>
      <c r="AE53" s="471">
        <v>0</v>
      </c>
    </row>
    <row r="54" spans="1:31" ht="41.4" x14ac:dyDescent="0.3">
      <c r="A54" s="475" t="s">
        <v>527</v>
      </c>
      <c r="B54" s="474" t="s">
        <v>329</v>
      </c>
      <c r="C54" s="467">
        <v>0</v>
      </c>
      <c r="D54" s="468">
        <v>0</v>
      </c>
      <c r="E54" s="468">
        <v>0</v>
      </c>
      <c r="F54" s="468">
        <v>0</v>
      </c>
      <c r="G54" s="468">
        <v>0</v>
      </c>
      <c r="H54" s="468">
        <v>0</v>
      </c>
      <c r="I54" s="469">
        <f t="shared" si="0"/>
        <v>0</v>
      </c>
      <c r="J54" s="462">
        <f t="shared" si="1"/>
        <v>0</v>
      </c>
      <c r="K54" s="462">
        <f t="shared" si="2"/>
        <v>0</v>
      </c>
      <c r="L54" s="468">
        <v>0</v>
      </c>
      <c r="M54" s="468">
        <v>0</v>
      </c>
      <c r="N54" s="468">
        <v>0</v>
      </c>
      <c r="O54" s="468">
        <v>0</v>
      </c>
      <c r="P54" s="468">
        <v>0</v>
      </c>
      <c r="Q54" s="468">
        <v>0</v>
      </c>
      <c r="R54" s="468">
        <v>0</v>
      </c>
      <c r="S54" s="470">
        <f t="shared" si="3"/>
        <v>0</v>
      </c>
      <c r="T54" s="467">
        <v>0</v>
      </c>
      <c r="U54" s="468">
        <v>0</v>
      </c>
      <c r="V54" s="468">
        <v>0</v>
      </c>
      <c r="W54" s="469">
        <f t="shared" si="4"/>
        <v>0</v>
      </c>
      <c r="X54" s="468">
        <v>0</v>
      </c>
      <c r="Y54" s="468">
        <v>0</v>
      </c>
      <c r="Z54" s="468">
        <v>0</v>
      </c>
      <c r="AA54" s="468">
        <v>0</v>
      </c>
      <c r="AB54" s="468">
        <v>0</v>
      </c>
      <c r="AC54" s="468">
        <v>0</v>
      </c>
      <c r="AD54" s="468">
        <v>0</v>
      </c>
      <c r="AE54" s="471">
        <v>0</v>
      </c>
    </row>
    <row r="55" spans="1:31" ht="27.6" x14ac:dyDescent="0.3">
      <c r="A55" s="475" t="s">
        <v>528</v>
      </c>
      <c r="B55" s="474" t="s">
        <v>330</v>
      </c>
      <c r="C55" s="467">
        <v>0</v>
      </c>
      <c r="D55" s="468">
        <v>0</v>
      </c>
      <c r="E55" s="468">
        <v>0</v>
      </c>
      <c r="F55" s="468">
        <v>0</v>
      </c>
      <c r="G55" s="468">
        <v>0</v>
      </c>
      <c r="H55" s="468">
        <v>0</v>
      </c>
      <c r="I55" s="469">
        <f t="shared" si="0"/>
        <v>0</v>
      </c>
      <c r="J55" s="462">
        <f t="shared" si="1"/>
        <v>0</v>
      </c>
      <c r="K55" s="462">
        <f t="shared" si="2"/>
        <v>0</v>
      </c>
      <c r="L55" s="468">
        <v>0</v>
      </c>
      <c r="M55" s="468">
        <v>0</v>
      </c>
      <c r="N55" s="468">
        <v>0</v>
      </c>
      <c r="O55" s="468">
        <v>0</v>
      </c>
      <c r="P55" s="468">
        <v>0</v>
      </c>
      <c r="Q55" s="468">
        <v>0</v>
      </c>
      <c r="R55" s="468">
        <v>0</v>
      </c>
      <c r="S55" s="470">
        <f t="shared" si="3"/>
        <v>0</v>
      </c>
      <c r="T55" s="467">
        <v>0</v>
      </c>
      <c r="U55" s="468">
        <v>0</v>
      </c>
      <c r="V55" s="468">
        <v>0</v>
      </c>
      <c r="W55" s="469">
        <f t="shared" si="4"/>
        <v>0</v>
      </c>
      <c r="X55" s="468">
        <v>0</v>
      </c>
      <c r="Y55" s="468">
        <v>0</v>
      </c>
      <c r="Z55" s="468">
        <v>0</v>
      </c>
      <c r="AA55" s="468">
        <v>0</v>
      </c>
      <c r="AB55" s="468">
        <v>0</v>
      </c>
      <c r="AC55" s="468">
        <v>0</v>
      </c>
      <c r="AD55" s="468">
        <v>0</v>
      </c>
      <c r="AE55" s="471">
        <v>0</v>
      </c>
    </row>
    <row r="56" spans="1:31" ht="27.6" x14ac:dyDescent="0.3">
      <c r="A56" s="475" t="s">
        <v>331</v>
      </c>
      <c r="B56" s="474" t="s">
        <v>332</v>
      </c>
      <c r="C56" s="467">
        <v>0</v>
      </c>
      <c r="D56" s="468">
        <v>0</v>
      </c>
      <c r="E56" s="468">
        <v>0</v>
      </c>
      <c r="F56" s="468">
        <v>0</v>
      </c>
      <c r="G56" s="468">
        <v>0</v>
      </c>
      <c r="H56" s="468">
        <v>0</v>
      </c>
      <c r="I56" s="469">
        <f t="shared" si="0"/>
        <v>0</v>
      </c>
      <c r="J56" s="462">
        <f t="shared" si="1"/>
        <v>0</v>
      </c>
      <c r="K56" s="462">
        <f t="shared" si="2"/>
        <v>0</v>
      </c>
      <c r="L56" s="468">
        <v>0</v>
      </c>
      <c r="M56" s="468">
        <v>0</v>
      </c>
      <c r="N56" s="468">
        <v>0</v>
      </c>
      <c r="O56" s="468">
        <v>0</v>
      </c>
      <c r="P56" s="468">
        <v>0</v>
      </c>
      <c r="Q56" s="468">
        <v>0</v>
      </c>
      <c r="R56" s="468">
        <v>0</v>
      </c>
      <c r="S56" s="470">
        <f t="shared" si="3"/>
        <v>0</v>
      </c>
      <c r="T56" s="467">
        <v>0</v>
      </c>
      <c r="U56" s="468">
        <v>0</v>
      </c>
      <c r="V56" s="468">
        <v>0</v>
      </c>
      <c r="W56" s="469">
        <f t="shared" si="4"/>
        <v>0</v>
      </c>
      <c r="X56" s="468">
        <v>0</v>
      </c>
      <c r="Y56" s="468">
        <v>0</v>
      </c>
      <c r="Z56" s="468">
        <v>0</v>
      </c>
      <c r="AA56" s="468">
        <v>0</v>
      </c>
      <c r="AB56" s="468">
        <v>0</v>
      </c>
      <c r="AC56" s="468">
        <v>0</v>
      </c>
      <c r="AD56" s="468">
        <v>0</v>
      </c>
      <c r="AE56" s="471">
        <v>0</v>
      </c>
    </row>
    <row r="57" spans="1:31" ht="27.6" x14ac:dyDescent="0.3">
      <c r="A57" s="475" t="s">
        <v>333</v>
      </c>
      <c r="B57" s="474" t="s">
        <v>334</v>
      </c>
      <c r="C57" s="467">
        <v>0</v>
      </c>
      <c r="D57" s="468">
        <v>0</v>
      </c>
      <c r="E57" s="468">
        <v>0</v>
      </c>
      <c r="F57" s="468">
        <v>0</v>
      </c>
      <c r="G57" s="468">
        <v>0</v>
      </c>
      <c r="H57" s="468">
        <v>0</v>
      </c>
      <c r="I57" s="469">
        <f t="shared" si="0"/>
        <v>0</v>
      </c>
      <c r="J57" s="462">
        <f t="shared" si="1"/>
        <v>0</v>
      </c>
      <c r="K57" s="462">
        <f t="shared" si="2"/>
        <v>0</v>
      </c>
      <c r="L57" s="468">
        <v>0</v>
      </c>
      <c r="M57" s="468">
        <v>0</v>
      </c>
      <c r="N57" s="468">
        <v>0</v>
      </c>
      <c r="O57" s="468">
        <v>0</v>
      </c>
      <c r="P57" s="468">
        <v>0</v>
      </c>
      <c r="Q57" s="468">
        <v>0</v>
      </c>
      <c r="R57" s="468">
        <v>0</v>
      </c>
      <c r="S57" s="470">
        <f t="shared" si="3"/>
        <v>0</v>
      </c>
      <c r="T57" s="467">
        <v>0</v>
      </c>
      <c r="U57" s="468">
        <v>0</v>
      </c>
      <c r="V57" s="468">
        <v>0</v>
      </c>
      <c r="W57" s="469">
        <f t="shared" si="4"/>
        <v>0</v>
      </c>
      <c r="X57" s="468">
        <v>0</v>
      </c>
      <c r="Y57" s="468">
        <v>0</v>
      </c>
      <c r="Z57" s="468">
        <v>0</v>
      </c>
      <c r="AA57" s="468">
        <v>0</v>
      </c>
      <c r="AB57" s="468">
        <v>0</v>
      </c>
      <c r="AC57" s="468">
        <v>0</v>
      </c>
      <c r="AD57" s="468">
        <v>0</v>
      </c>
      <c r="AE57" s="471">
        <v>0</v>
      </c>
    </row>
    <row r="58" spans="1:31" ht="14.4" x14ac:dyDescent="0.3">
      <c r="A58" s="475" t="s">
        <v>335</v>
      </c>
      <c r="B58" s="474" t="s">
        <v>336</v>
      </c>
      <c r="C58" s="467">
        <v>0</v>
      </c>
      <c r="D58" s="468">
        <v>0</v>
      </c>
      <c r="E58" s="468">
        <v>0</v>
      </c>
      <c r="F58" s="468">
        <v>0</v>
      </c>
      <c r="G58" s="468">
        <v>0</v>
      </c>
      <c r="H58" s="468">
        <v>0</v>
      </c>
      <c r="I58" s="469">
        <f t="shared" si="0"/>
        <v>0</v>
      </c>
      <c r="J58" s="462">
        <f t="shared" si="1"/>
        <v>0</v>
      </c>
      <c r="K58" s="462">
        <f t="shared" si="2"/>
        <v>0</v>
      </c>
      <c r="L58" s="468">
        <v>0</v>
      </c>
      <c r="M58" s="468">
        <v>0</v>
      </c>
      <c r="N58" s="468">
        <v>0</v>
      </c>
      <c r="O58" s="468">
        <v>0</v>
      </c>
      <c r="P58" s="468">
        <v>0</v>
      </c>
      <c r="Q58" s="468">
        <v>0</v>
      </c>
      <c r="R58" s="468">
        <v>0</v>
      </c>
      <c r="S58" s="470">
        <f t="shared" si="3"/>
        <v>0</v>
      </c>
      <c r="T58" s="467">
        <v>0</v>
      </c>
      <c r="U58" s="468">
        <v>0</v>
      </c>
      <c r="V58" s="468">
        <v>0</v>
      </c>
      <c r="W58" s="469">
        <f t="shared" si="4"/>
        <v>0</v>
      </c>
      <c r="X58" s="468">
        <v>0</v>
      </c>
      <c r="Y58" s="468">
        <v>0</v>
      </c>
      <c r="Z58" s="468">
        <v>0</v>
      </c>
      <c r="AA58" s="468">
        <v>0</v>
      </c>
      <c r="AB58" s="468">
        <v>0</v>
      </c>
      <c r="AC58" s="468">
        <v>0</v>
      </c>
      <c r="AD58" s="468">
        <v>0</v>
      </c>
      <c r="AE58" s="471">
        <v>0</v>
      </c>
    </row>
    <row r="59" spans="1:31" ht="27.6" x14ac:dyDescent="0.3">
      <c r="A59" s="475" t="s">
        <v>529</v>
      </c>
      <c r="B59" s="474" t="s">
        <v>337</v>
      </c>
      <c r="C59" s="467">
        <v>1</v>
      </c>
      <c r="D59" s="468">
        <v>0</v>
      </c>
      <c r="E59" s="468">
        <v>0</v>
      </c>
      <c r="F59" s="468">
        <v>0</v>
      </c>
      <c r="G59" s="468">
        <v>0</v>
      </c>
      <c r="H59" s="468">
        <v>0</v>
      </c>
      <c r="I59" s="469">
        <f t="shared" si="0"/>
        <v>0</v>
      </c>
      <c r="J59" s="462">
        <f t="shared" si="1"/>
        <v>1</v>
      </c>
      <c r="K59" s="462">
        <f t="shared" si="2"/>
        <v>1</v>
      </c>
      <c r="L59" s="468">
        <v>0</v>
      </c>
      <c r="M59" s="468">
        <v>1</v>
      </c>
      <c r="N59" s="468">
        <v>1</v>
      </c>
      <c r="O59" s="468">
        <v>0</v>
      </c>
      <c r="P59" s="468">
        <v>0</v>
      </c>
      <c r="Q59" s="468">
        <v>1</v>
      </c>
      <c r="R59" s="468">
        <v>0</v>
      </c>
      <c r="S59" s="470">
        <f t="shared" si="3"/>
        <v>0</v>
      </c>
      <c r="T59" s="467">
        <v>1</v>
      </c>
      <c r="U59" s="468">
        <v>0</v>
      </c>
      <c r="V59" s="468">
        <v>0</v>
      </c>
      <c r="W59" s="469">
        <f t="shared" si="4"/>
        <v>1</v>
      </c>
      <c r="X59" s="468">
        <v>0</v>
      </c>
      <c r="Y59" s="468">
        <v>1</v>
      </c>
      <c r="Z59" s="468">
        <v>0</v>
      </c>
      <c r="AA59" s="468">
        <v>0</v>
      </c>
      <c r="AB59" s="468">
        <v>0</v>
      </c>
      <c r="AC59" s="468">
        <v>0</v>
      </c>
      <c r="AD59" s="468">
        <v>0</v>
      </c>
      <c r="AE59" s="471">
        <v>1</v>
      </c>
    </row>
    <row r="60" spans="1:31" ht="27.6" x14ac:dyDescent="0.3">
      <c r="A60" s="475" t="s">
        <v>338</v>
      </c>
      <c r="B60" s="474" t="s">
        <v>339</v>
      </c>
      <c r="C60" s="467">
        <v>0</v>
      </c>
      <c r="D60" s="468">
        <v>0</v>
      </c>
      <c r="E60" s="468">
        <v>0</v>
      </c>
      <c r="F60" s="468">
        <v>0</v>
      </c>
      <c r="G60" s="468">
        <v>0</v>
      </c>
      <c r="H60" s="468">
        <v>0</v>
      </c>
      <c r="I60" s="469">
        <f t="shared" si="0"/>
        <v>0</v>
      </c>
      <c r="J60" s="462">
        <f t="shared" si="1"/>
        <v>0</v>
      </c>
      <c r="K60" s="462">
        <f t="shared" si="2"/>
        <v>0</v>
      </c>
      <c r="L60" s="468">
        <v>0</v>
      </c>
      <c r="M60" s="468">
        <v>0</v>
      </c>
      <c r="N60" s="468">
        <v>0</v>
      </c>
      <c r="O60" s="468">
        <v>0</v>
      </c>
      <c r="P60" s="468">
        <v>0</v>
      </c>
      <c r="Q60" s="468">
        <v>0</v>
      </c>
      <c r="R60" s="468">
        <v>0</v>
      </c>
      <c r="S60" s="470">
        <f t="shared" si="3"/>
        <v>0</v>
      </c>
      <c r="T60" s="467">
        <v>0</v>
      </c>
      <c r="U60" s="468">
        <v>0</v>
      </c>
      <c r="V60" s="468">
        <v>0</v>
      </c>
      <c r="W60" s="469">
        <f t="shared" si="4"/>
        <v>0</v>
      </c>
      <c r="X60" s="468">
        <v>0</v>
      </c>
      <c r="Y60" s="468">
        <v>0</v>
      </c>
      <c r="Z60" s="468">
        <v>0</v>
      </c>
      <c r="AA60" s="468">
        <v>0</v>
      </c>
      <c r="AB60" s="468">
        <v>0</v>
      </c>
      <c r="AC60" s="468">
        <v>0</v>
      </c>
      <c r="AD60" s="468">
        <v>0</v>
      </c>
      <c r="AE60" s="471">
        <v>0</v>
      </c>
    </row>
    <row r="61" spans="1:31" ht="14.4" x14ac:dyDescent="0.3">
      <c r="A61" s="475" t="s">
        <v>340</v>
      </c>
      <c r="B61" s="474" t="s">
        <v>341</v>
      </c>
      <c r="C61" s="467">
        <v>0</v>
      </c>
      <c r="D61" s="468">
        <v>0</v>
      </c>
      <c r="E61" s="468">
        <v>0</v>
      </c>
      <c r="F61" s="468">
        <v>0</v>
      </c>
      <c r="G61" s="468">
        <v>0</v>
      </c>
      <c r="H61" s="468">
        <v>0</v>
      </c>
      <c r="I61" s="469">
        <f t="shared" si="0"/>
        <v>0</v>
      </c>
      <c r="J61" s="462">
        <f t="shared" si="1"/>
        <v>0</v>
      </c>
      <c r="K61" s="462">
        <f t="shared" si="2"/>
        <v>0</v>
      </c>
      <c r="L61" s="468">
        <v>0</v>
      </c>
      <c r="M61" s="468">
        <v>0</v>
      </c>
      <c r="N61" s="468">
        <v>0</v>
      </c>
      <c r="O61" s="468">
        <v>0</v>
      </c>
      <c r="P61" s="468">
        <v>0</v>
      </c>
      <c r="Q61" s="468">
        <v>0</v>
      </c>
      <c r="R61" s="468">
        <v>0</v>
      </c>
      <c r="S61" s="470">
        <f t="shared" si="3"/>
        <v>0</v>
      </c>
      <c r="T61" s="467">
        <v>0</v>
      </c>
      <c r="U61" s="468">
        <v>0</v>
      </c>
      <c r="V61" s="468">
        <v>0</v>
      </c>
      <c r="W61" s="469">
        <f t="shared" si="4"/>
        <v>0</v>
      </c>
      <c r="X61" s="468">
        <v>0</v>
      </c>
      <c r="Y61" s="468">
        <v>0</v>
      </c>
      <c r="Z61" s="468">
        <v>0</v>
      </c>
      <c r="AA61" s="468">
        <v>0</v>
      </c>
      <c r="AB61" s="468">
        <v>0</v>
      </c>
      <c r="AC61" s="468">
        <v>0</v>
      </c>
      <c r="AD61" s="468">
        <v>0</v>
      </c>
      <c r="AE61" s="471">
        <v>0</v>
      </c>
    </row>
    <row r="62" spans="1:31" ht="14.4" x14ac:dyDescent="0.3">
      <c r="A62" s="477" t="s">
        <v>342</v>
      </c>
      <c r="B62" s="474" t="s">
        <v>343</v>
      </c>
      <c r="C62" s="467">
        <v>2</v>
      </c>
      <c r="D62" s="468">
        <v>4</v>
      </c>
      <c r="E62" s="468">
        <v>1</v>
      </c>
      <c r="F62" s="468">
        <v>3</v>
      </c>
      <c r="G62" s="468">
        <v>0</v>
      </c>
      <c r="H62" s="468">
        <v>1</v>
      </c>
      <c r="I62" s="469">
        <f t="shared" si="0"/>
        <v>5</v>
      </c>
      <c r="J62" s="462">
        <f t="shared" si="1"/>
        <v>7</v>
      </c>
      <c r="K62" s="462">
        <f t="shared" si="2"/>
        <v>3</v>
      </c>
      <c r="L62" s="468">
        <v>1</v>
      </c>
      <c r="M62" s="468">
        <v>2</v>
      </c>
      <c r="N62" s="468">
        <v>1</v>
      </c>
      <c r="O62" s="468">
        <v>0</v>
      </c>
      <c r="P62" s="468">
        <v>0</v>
      </c>
      <c r="Q62" s="468">
        <v>0</v>
      </c>
      <c r="R62" s="468">
        <v>2</v>
      </c>
      <c r="S62" s="470">
        <f t="shared" si="3"/>
        <v>4</v>
      </c>
      <c r="T62" s="467">
        <v>4</v>
      </c>
      <c r="U62" s="468">
        <v>0</v>
      </c>
      <c r="V62" s="468">
        <v>0</v>
      </c>
      <c r="W62" s="469">
        <f t="shared" si="4"/>
        <v>2</v>
      </c>
      <c r="X62" s="468">
        <v>0</v>
      </c>
      <c r="Y62" s="468">
        <v>2</v>
      </c>
      <c r="Z62" s="468">
        <v>1</v>
      </c>
      <c r="AA62" s="468">
        <v>0</v>
      </c>
      <c r="AB62" s="468">
        <v>0</v>
      </c>
      <c r="AC62" s="468">
        <v>0</v>
      </c>
      <c r="AD62" s="468">
        <v>0</v>
      </c>
      <c r="AE62" s="471">
        <v>1</v>
      </c>
    </row>
    <row r="63" spans="1:31" ht="14.4" x14ac:dyDescent="0.3">
      <c r="A63" s="477" t="s">
        <v>530</v>
      </c>
      <c r="B63" s="474" t="s">
        <v>344</v>
      </c>
      <c r="C63" s="467">
        <v>0</v>
      </c>
      <c r="D63" s="468">
        <v>0</v>
      </c>
      <c r="E63" s="468">
        <v>0</v>
      </c>
      <c r="F63" s="468">
        <v>0</v>
      </c>
      <c r="G63" s="468">
        <v>0</v>
      </c>
      <c r="H63" s="468">
        <v>0</v>
      </c>
      <c r="I63" s="469">
        <f t="shared" si="0"/>
        <v>0</v>
      </c>
      <c r="J63" s="462">
        <f t="shared" si="1"/>
        <v>0</v>
      </c>
      <c r="K63" s="462">
        <f t="shared" si="2"/>
        <v>0</v>
      </c>
      <c r="L63" s="468">
        <v>0</v>
      </c>
      <c r="M63" s="468">
        <v>0</v>
      </c>
      <c r="N63" s="468">
        <v>0</v>
      </c>
      <c r="O63" s="468">
        <v>0</v>
      </c>
      <c r="P63" s="468">
        <v>0</v>
      </c>
      <c r="Q63" s="468">
        <v>0</v>
      </c>
      <c r="R63" s="468">
        <v>0</v>
      </c>
      <c r="S63" s="470">
        <f t="shared" si="3"/>
        <v>0</v>
      </c>
      <c r="T63" s="467">
        <v>0</v>
      </c>
      <c r="U63" s="468">
        <v>0</v>
      </c>
      <c r="V63" s="468">
        <v>0</v>
      </c>
      <c r="W63" s="469">
        <f t="shared" si="4"/>
        <v>0</v>
      </c>
      <c r="X63" s="468">
        <v>0</v>
      </c>
      <c r="Y63" s="468">
        <v>0</v>
      </c>
      <c r="Z63" s="468">
        <v>0</v>
      </c>
      <c r="AA63" s="468">
        <v>0</v>
      </c>
      <c r="AB63" s="468">
        <v>0</v>
      </c>
      <c r="AC63" s="468">
        <v>0</v>
      </c>
      <c r="AD63" s="468">
        <v>0</v>
      </c>
      <c r="AE63" s="471">
        <v>0</v>
      </c>
    </row>
    <row r="64" spans="1:31" ht="41.4" x14ac:dyDescent="0.3">
      <c r="A64" s="477" t="s">
        <v>531</v>
      </c>
      <c r="B64" s="474" t="s">
        <v>345</v>
      </c>
      <c r="C64" s="467">
        <v>0</v>
      </c>
      <c r="D64" s="468">
        <v>1</v>
      </c>
      <c r="E64" s="468">
        <v>0</v>
      </c>
      <c r="F64" s="468">
        <v>1</v>
      </c>
      <c r="G64" s="468">
        <v>0</v>
      </c>
      <c r="H64" s="468">
        <v>0</v>
      </c>
      <c r="I64" s="469">
        <f t="shared" si="0"/>
        <v>1</v>
      </c>
      <c r="J64" s="462">
        <f t="shared" si="1"/>
        <v>1</v>
      </c>
      <c r="K64" s="462">
        <f t="shared" si="2"/>
        <v>0</v>
      </c>
      <c r="L64" s="468">
        <v>0</v>
      </c>
      <c r="M64" s="468">
        <v>0</v>
      </c>
      <c r="N64" s="468">
        <v>0</v>
      </c>
      <c r="O64" s="468">
        <v>0</v>
      </c>
      <c r="P64" s="468">
        <v>0</v>
      </c>
      <c r="Q64" s="468">
        <v>0</v>
      </c>
      <c r="R64" s="468">
        <v>0</v>
      </c>
      <c r="S64" s="470">
        <f t="shared" si="3"/>
        <v>1</v>
      </c>
      <c r="T64" s="467">
        <v>0</v>
      </c>
      <c r="U64" s="468">
        <v>0</v>
      </c>
      <c r="V64" s="468">
        <v>0</v>
      </c>
      <c r="W64" s="469">
        <f t="shared" si="4"/>
        <v>0</v>
      </c>
      <c r="X64" s="468">
        <v>0</v>
      </c>
      <c r="Y64" s="468">
        <v>0</v>
      </c>
      <c r="Z64" s="468">
        <v>0</v>
      </c>
      <c r="AA64" s="468">
        <v>0</v>
      </c>
      <c r="AB64" s="468">
        <v>0</v>
      </c>
      <c r="AC64" s="468">
        <v>0</v>
      </c>
      <c r="AD64" s="468">
        <v>0</v>
      </c>
      <c r="AE64" s="471">
        <v>0</v>
      </c>
    </row>
    <row r="65" spans="1:31" ht="14.4" x14ac:dyDescent="0.3">
      <c r="A65" s="477" t="s">
        <v>532</v>
      </c>
      <c r="B65" s="474" t="s">
        <v>346</v>
      </c>
      <c r="C65" s="467">
        <v>0</v>
      </c>
      <c r="D65" s="468">
        <v>0</v>
      </c>
      <c r="E65" s="468">
        <v>0</v>
      </c>
      <c r="F65" s="468">
        <v>0</v>
      </c>
      <c r="G65" s="468">
        <v>0</v>
      </c>
      <c r="H65" s="468">
        <v>0</v>
      </c>
      <c r="I65" s="469">
        <f t="shared" si="0"/>
        <v>0</v>
      </c>
      <c r="J65" s="462">
        <f t="shared" si="1"/>
        <v>0</v>
      </c>
      <c r="K65" s="462">
        <f t="shared" si="2"/>
        <v>0</v>
      </c>
      <c r="L65" s="468">
        <v>0</v>
      </c>
      <c r="M65" s="468">
        <v>0</v>
      </c>
      <c r="N65" s="468">
        <v>0</v>
      </c>
      <c r="O65" s="468">
        <v>0</v>
      </c>
      <c r="P65" s="468">
        <v>0</v>
      </c>
      <c r="Q65" s="468">
        <v>0</v>
      </c>
      <c r="R65" s="468">
        <v>0</v>
      </c>
      <c r="S65" s="470">
        <f t="shared" si="3"/>
        <v>0</v>
      </c>
      <c r="T65" s="467">
        <v>0</v>
      </c>
      <c r="U65" s="468">
        <v>0</v>
      </c>
      <c r="V65" s="468">
        <v>0</v>
      </c>
      <c r="W65" s="469">
        <f t="shared" si="4"/>
        <v>0</v>
      </c>
      <c r="X65" s="468">
        <v>0</v>
      </c>
      <c r="Y65" s="468">
        <v>0</v>
      </c>
      <c r="Z65" s="468">
        <v>0</v>
      </c>
      <c r="AA65" s="468">
        <v>0</v>
      </c>
      <c r="AB65" s="468">
        <v>0</v>
      </c>
      <c r="AC65" s="468">
        <v>0</v>
      </c>
      <c r="AD65" s="468">
        <v>0</v>
      </c>
      <c r="AE65" s="471">
        <v>0</v>
      </c>
    </row>
    <row r="66" spans="1:31" ht="55.2" x14ac:dyDescent="0.3">
      <c r="A66" s="477" t="s">
        <v>533</v>
      </c>
      <c r="B66" s="474" t="s">
        <v>347</v>
      </c>
      <c r="C66" s="467">
        <v>0</v>
      </c>
      <c r="D66" s="468">
        <v>0</v>
      </c>
      <c r="E66" s="468">
        <v>0</v>
      </c>
      <c r="F66" s="468">
        <v>0</v>
      </c>
      <c r="G66" s="468">
        <v>0</v>
      </c>
      <c r="H66" s="468">
        <v>0</v>
      </c>
      <c r="I66" s="469">
        <f t="shared" si="0"/>
        <v>0</v>
      </c>
      <c r="J66" s="462">
        <f t="shared" si="1"/>
        <v>0</v>
      </c>
      <c r="K66" s="462">
        <f t="shared" si="2"/>
        <v>0</v>
      </c>
      <c r="L66" s="468">
        <v>0</v>
      </c>
      <c r="M66" s="468">
        <v>0</v>
      </c>
      <c r="N66" s="468">
        <v>0</v>
      </c>
      <c r="O66" s="468">
        <v>0</v>
      </c>
      <c r="P66" s="468">
        <v>0</v>
      </c>
      <c r="Q66" s="468">
        <v>0</v>
      </c>
      <c r="R66" s="468">
        <v>0</v>
      </c>
      <c r="S66" s="470">
        <f t="shared" si="3"/>
        <v>0</v>
      </c>
      <c r="T66" s="467">
        <v>0</v>
      </c>
      <c r="U66" s="468">
        <v>0</v>
      </c>
      <c r="V66" s="468">
        <v>0</v>
      </c>
      <c r="W66" s="469">
        <f t="shared" si="4"/>
        <v>0</v>
      </c>
      <c r="X66" s="468">
        <v>0</v>
      </c>
      <c r="Y66" s="468">
        <v>0</v>
      </c>
      <c r="Z66" s="468">
        <v>0</v>
      </c>
      <c r="AA66" s="468">
        <v>0</v>
      </c>
      <c r="AB66" s="468">
        <v>0</v>
      </c>
      <c r="AC66" s="468">
        <v>0</v>
      </c>
      <c r="AD66" s="468">
        <v>0</v>
      </c>
      <c r="AE66" s="471">
        <v>0</v>
      </c>
    </row>
    <row r="67" spans="1:31" ht="27.6" x14ac:dyDescent="0.3">
      <c r="A67" s="477" t="s">
        <v>534</v>
      </c>
      <c r="B67" s="474" t="s">
        <v>348</v>
      </c>
      <c r="C67" s="467">
        <v>0</v>
      </c>
      <c r="D67" s="468">
        <v>0</v>
      </c>
      <c r="E67" s="468">
        <v>0</v>
      </c>
      <c r="F67" s="468">
        <v>0</v>
      </c>
      <c r="G67" s="468">
        <v>0</v>
      </c>
      <c r="H67" s="468">
        <v>0</v>
      </c>
      <c r="I67" s="469">
        <f t="shared" si="0"/>
        <v>0</v>
      </c>
      <c r="J67" s="462">
        <f t="shared" si="1"/>
        <v>0</v>
      </c>
      <c r="K67" s="462">
        <f t="shared" si="2"/>
        <v>0</v>
      </c>
      <c r="L67" s="468">
        <v>0</v>
      </c>
      <c r="M67" s="468">
        <v>0</v>
      </c>
      <c r="N67" s="468">
        <v>0</v>
      </c>
      <c r="O67" s="468">
        <v>0</v>
      </c>
      <c r="P67" s="468">
        <v>0</v>
      </c>
      <c r="Q67" s="468">
        <v>0</v>
      </c>
      <c r="R67" s="468">
        <v>0</v>
      </c>
      <c r="S67" s="470">
        <f t="shared" si="3"/>
        <v>0</v>
      </c>
      <c r="T67" s="467">
        <v>0</v>
      </c>
      <c r="U67" s="468">
        <v>0</v>
      </c>
      <c r="V67" s="468">
        <v>0</v>
      </c>
      <c r="W67" s="469">
        <f t="shared" si="4"/>
        <v>0</v>
      </c>
      <c r="X67" s="468">
        <v>0</v>
      </c>
      <c r="Y67" s="468">
        <v>0</v>
      </c>
      <c r="Z67" s="468">
        <v>0</v>
      </c>
      <c r="AA67" s="468">
        <v>0</v>
      </c>
      <c r="AB67" s="468">
        <v>0</v>
      </c>
      <c r="AC67" s="468">
        <v>0</v>
      </c>
      <c r="AD67" s="468">
        <v>0</v>
      </c>
      <c r="AE67" s="471">
        <v>0</v>
      </c>
    </row>
    <row r="68" spans="1:31" ht="14.4" x14ac:dyDescent="0.3">
      <c r="A68" s="477" t="s">
        <v>349</v>
      </c>
      <c r="B68" s="478" t="s">
        <v>350</v>
      </c>
      <c r="C68" s="467">
        <v>0</v>
      </c>
      <c r="D68" s="468">
        <v>0</v>
      </c>
      <c r="E68" s="468">
        <v>0</v>
      </c>
      <c r="F68" s="468">
        <v>0</v>
      </c>
      <c r="G68" s="468">
        <v>0</v>
      </c>
      <c r="H68" s="468">
        <v>0</v>
      </c>
      <c r="I68" s="469">
        <f t="shared" si="0"/>
        <v>0</v>
      </c>
      <c r="J68" s="462">
        <f t="shared" si="1"/>
        <v>0</v>
      </c>
      <c r="K68" s="462">
        <f t="shared" si="2"/>
        <v>0</v>
      </c>
      <c r="L68" s="468">
        <v>0</v>
      </c>
      <c r="M68" s="468">
        <v>0</v>
      </c>
      <c r="N68" s="468">
        <v>0</v>
      </c>
      <c r="O68" s="468">
        <v>0</v>
      </c>
      <c r="P68" s="468">
        <v>0</v>
      </c>
      <c r="Q68" s="468">
        <v>0</v>
      </c>
      <c r="R68" s="468">
        <v>0</v>
      </c>
      <c r="S68" s="470">
        <f t="shared" si="3"/>
        <v>0</v>
      </c>
      <c r="T68" s="467">
        <v>0</v>
      </c>
      <c r="U68" s="468">
        <v>0</v>
      </c>
      <c r="V68" s="468">
        <v>0</v>
      </c>
      <c r="W68" s="469">
        <f t="shared" si="4"/>
        <v>0</v>
      </c>
      <c r="X68" s="468">
        <v>0</v>
      </c>
      <c r="Y68" s="468">
        <v>0</v>
      </c>
      <c r="Z68" s="468">
        <v>0</v>
      </c>
      <c r="AA68" s="468">
        <v>0</v>
      </c>
      <c r="AB68" s="468">
        <v>0</v>
      </c>
      <c r="AC68" s="468">
        <v>0</v>
      </c>
      <c r="AD68" s="468">
        <v>0</v>
      </c>
      <c r="AE68" s="471">
        <v>0</v>
      </c>
    </row>
    <row r="69" spans="1:31" ht="14.4" x14ac:dyDescent="0.3">
      <c r="A69" s="477" t="s">
        <v>351</v>
      </c>
      <c r="B69" s="478" t="s">
        <v>352</v>
      </c>
      <c r="C69" s="467">
        <v>0</v>
      </c>
      <c r="D69" s="468">
        <v>0</v>
      </c>
      <c r="E69" s="468">
        <v>0</v>
      </c>
      <c r="F69" s="468">
        <v>0</v>
      </c>
      <c r="G69" s="468">
        <v>0</v>
      </c>
      <c r="H69" s="468">
        <v>0</v>
      </c>
      <c r="I69" s="469">
        <f t="shared" si="0"/>
        <v>0</v>
      </c>
      <c r="J69" s="462">
        <f t="shared" si="1"/>
        <v>0</v>
      </c>
      <c r="K69" s="462">
        <f t="shared" si="2"/>
        <v>0</v>
      </c>
      <c r="L69" s="468">
        <v>0</v>
      </c>
      <c r="M69" s="468">
        <v>0</v>
      </c>
      <c r="N69" s="468">
        <v>0</v>
      </c>
      <c r="O69" s="468">
        <v>0</v>
      </c>
      <c r="P69" s="468">
        <v>0</v>
      </c>
      <c r="Q69" s="468">
        <v>0</v>
      </c>
      <c r="R69" s="468">
        <v>0</v>
      </c>
      <c r="S69" s="470">
        <f t="shared" si="3"/>
        <v>0</v>
      </c>
      <c r="T69" s="467">
        <v>0</v>
      </c>
      <c r="U69" s="468">
        <v>0</v>
      </c>
      <c r="V69" s="468">
        <v>0</v>
      </c>
      <c r="W69" s="469">
        <f t="shared" si="4"/>
        <v>0</v>
      </c>
      <c r="X69" s="468">
        <v>0</v>
      </c>
      <c r="Y69" s="468">
        <v>0</v>
      </c>
      <c r="Z69" s="468">
        <v>0</v>
      </c>
      <c r="AA69" s="468">
        <v>0</v>
      </c>
      <c r="AB69" s="468">
        <v>0</v>
      </c>
      <c r="AC69" s="468">
        <v>0</v>
      </c>
      <c r="AD69" s="468">
        <v>0</v>
      </c>
      <c r="AE69" s="471">
        <v>0</v>
      </c>
    </row>
    <row r="70" spans="1:31" ht="14.4" x14ac:dyDescent="0.3">
      <c r="A70" s="477" t="s">
        <v>535</v>
      </c>
      <c r="B70" s="478" t="s">
        <v>353</v>
      </c>
      <c r="C70" s="467">
        <v>0</v>
      </c>
      <c r="D70" s="468">
        <v>0</v>
      </c>
      <c r="E70" s="468">
        <v>0</v>
      </c>
      <c r="F70" s="468">
        <v>0</v>
      </c>
      <c r="G70" s="468">
        <v>0</v>
      </c>
      <c r="H70" s="468">
        <v>0</v>
      </c>
      <c r="I70" s="469">
        <f t="shared" si="0"/>
        <v>0</v>
      </c>
      <c r="J70" s="462">
        <f t="shared" si="1"/>
        <v>0</v>
      </c>
      <c r="K70" s="462">
        <f t="shared" si="2"/>
        <v>0</v>
      </c>
      <c r="L70" s="468">
        <v>0</v>
      </c>
      <c r="M70" s="468">
        <v>0</v>
      </c>
      <c r="N70" s="468">
        <v>0</v>
      </c>
      <c r="O70" s="468">
        <v>0</v>
      </c>
      <c r="P70" s="468">
        <v>0</v>
      </c>
      <c r="Q70" s="468">
        <v>0</v>
      </c>
      <c r="R70" s="468">
        <v>0</v>
      </c>
      <c r="S70" s="470">
        <f t="shared" si="3"/>
        <v>0</v>
      </c>
      <c r="T70" s="467">
        <v>0</v>
      </c>
      <c r="U70" s="468">
        <v>0</v>
      </c>
      <c r="V70" s="468">
        <v>0</v>
      </c>
      <c r="W70" s="469">
        <f t="shared" si="4"/>
        <v>0</v>
      </c>
      <c r="X70" s="468">
        <v>0</v>
      </c>
      <c r="Y70" s="468">
        <v>0</v>
      </c>
      <c r="Z70" s="468">
        <v>0</v>
      </c>
      <c r="AA70" s="468">
        <v>0</v>
      </c>
      <c r="AB70" s="468">
        <v>0</v>
      </c>
      <c r="AC70" s="468">
        <v>0</v>
      </c>
      <c r="AD70" s="468">
        <v>0</v>
      </c>
      <c r="AE70" s="471">
        <v>0</v>
      </c>
    </row>
    <row r="71" spans="1:31" ht="14.4" x14ac:dyDescent="0.3">
      <c r="A71" s="477" t="s">
        <v>354</v>
      </c>
      <c r="B71" s="478" t="s">
        <v>355</v>
      </c>
      <c r="C71" s="467">
        <v>1</v>
      </c>
      <c r="D71" s="468">
        <v>0</v>
      </c>
      <c r="E71" s="468">
        <v>0</v>
      </c>
      <c r="F71" s="468">
        <v>0</v>
      </c>
      <c r="G71" s="468">
        <v>0</v>
      </c>
      <c r="H71" s="468">
        <v>0</v>
      </c>
      <c r="I71" s="469">
        <f t="shared" si="0"/>
        <v>0</v>
      </c>
      <c r="J71" s="462">
        <f t="shared" si="1"/>
        <v>1</v>
      </c>
      <c r="K71" s="462">
        <f t="shared" si="2"/>
        <v>0</v>
      </c>
      <c r="L71" s="468">
        <v>0</v>
      </c>
      <c r="M71" s="468">
        <v>0</v>
      </c>
      <c r="N71" s="468">
        <v>0</v>
      </c>
      <c r="O71" s="468">
        <v>0</v>
      </c>
      <c r="P71" s="468">
        <v>0</v>
      </c>
      <c r="Q71" s="468">
        <v>0</v>
      </c>
      <c r="R71" s="468">
        <v>0</v>
      </c>
      <c r="S71" s="470">
        <f t="shared" si="3"/>
        <v>1</v>
      </c>
      <c r="T71" s="467">
        <v>0</v>
      </c>
      <c r="U71" s="468">
        <v>0</v>
      </c>
      <c r="V71" s="468">
        <v>0</v>
      </c>
      <c r="W71" s="469">
        <f t="shared" si="4"/>
        <v>0</v>
      </c>
      <c r="X71" s="468">
        <v>0</v>
      </c>
      <c r="Y71" s="468">
        <v>0</v>
      </c>
      <c r="Z71" s="468">
        <v>0</v>
      </c>
      <c r="AA71" s="468">
        <v>0</v>
      </c>
      <c r="AB71" s="468">
        <v>0</v>
      </c>
      <c r="AC71" s="468">
        <v>0</v>
      </c>
      <c r="AD71" s="468">
        <v>0</v>
      </c>
      <c r="AE71" s="471">
        <v>0</v>
      </c>
    </row>
    <row r="72" spans="1:31" ht="14.4" x14ac:dyDescent="0.3">
      <c r="A72" s="477" t="s">
        <v>356</v>
      </c>
      <c r="B72" s="478" t="s">
        <v>357</v>
      </c>
      <c r="C72" s="467">
        <v>0</v>
      </c>
      <c r="D72" s="468">
        <v>0</v>
      </c>
      <c r="E72" s="468">
        <v>0</v>
      </c>
      <c r="F72" s="468">
        <v>0</v>
      </c>
      <c r="G72" s="468">
        <v>0</v>
      </c>
      <c r="H72" s="468">
        <v>0</v>
      </c>
      <c r="I72" s="469">
        <f t="shared" si="0"/>
        <v>0</v>
      </c>
      <c r="J72" s="462">
        <f t="shared" si="1"/>
        <v>0</v>
      </c>
      <c r="K72" s="462">
        <f t="shared" si="2"/>
        <v>0</v>
      </c>
      <c r="L72" s="468">
        <v>0</v>
      </c>
      <c r="M72" s="468">
        <v>0</v>
      </c>
      <c r="N72" s="468">
        <v>0</v>
      </c>
      <c r="O72" s="468">
        <v>0</v>
      </c>
      <c r="P72" s="468">
        <v>0</v>
      </c>
      <c r="Q72" s="468">
        <v>0</v>
      </c>
      <c r="R72" s="468">
        <v>0</v>
      </c>
      <c r="S72" s="470">
        <f t="shared" si="3"/>
        <v>0</v>
      </c>
      <c r="T72" s="467">
        <v>0</v>
      </c>
      <c r="U72" s="468">
        <v>0</v>
      </c>
      <c r="V72" s="468">
        <v>0</v>
      </c>
      <c r="W72" s="469">
        <f t="shared" si="4"/>
        <v>0</v>
      </c>
      <c r="X72" s="468">
        <v>0</v>
      </c>
      <c r="Y72" s="468">
        <v>0</v>
      </c>
      <c r="Z72" s="468">
        <v>0</v>
      </c>
      <c r="AA72" s="468">
        <v>0</v>
      </c>
      <c r="AB72" s="468">
        <v>0</v>
      </c>
      <c r="AC72" s="468">
        <v>0</v>
      </c>
      <c r="AD72" s="468">
        <v>0</v>
      </c>
      <c r="AE72" s="471">
        <v>0</v>
      </c>
    </row>
    <row r="73" spans="1:31" ht="14.4" x14ac:dyDescent="0.3">
      <c r="A73" s="477" t="s">
        <v>536</v>
      </c>
      <c r="B73" s="478" t="s">
        <v>358</v>
      </c>
      <c r="C73" s="467">
        <v>0</v>
      </c>
      <c r="D73" s="468">
        <v>0</v>
      </c>
      <c r="E73" s="468">
        <v>0</v>
      </c>
      <c r="F73" s="468">
        <v>0</v>
      </c>
      <c r="G73" s="468">
        <v>0</v>
      </c>
      <c r="H73" s="468">
        <v>0</v>
      </c>
      <c r="I73" s="469">
        <f t="shared" si="0"/>
        <v>0</v>
      </c>
      <c r="J73" s="462">
        <f t="shared" si="1"/>
        <v>0</v>
      </c>
      <c r="K73" s="462">
        <f t="shared" si="2"/>
        <v>0</v>
      </c>
      <c r="L73" s="468">
        <v>0</v>
      </c>
      <c r="M73" s="468">
        <v>0</v>
      </c>
      <c r="N73" s="468">
        <v>0</v>
      </c>
      <c r="O73" s="468">
        <v>0</v>
      </c>
      <c r="P73" s="468">
        <v>0</v>
      </c>
      <c r="Q73" s="468">
        <v>0</v>
      </c>
      <c r="R73" s="468">
        <v>0</v>
      </c>
      <c r="S73" s="470">
        <f t="shared" si="3"/>
        <v>0</v>
      </c>
      <c r="T73" s="467">
        <v>0</v>
      </c>
      <c r="U73" s="468">
        <v>0</v>
      </c>
      <c r="V73" s="468">
        <v>0</v>
      </c>
      <c r="W73" s="469">
        <f t="shared" si="4"/>
        <v>0</v>
      </c>
      <c r="X73" s="468">
        <v>0</v>
      </c>
      <c r="Y73" s="468">
        <v>0</v>
      </c>
      <c r="Z73" s="468">
        <v>0</v>
      </c>
      <c r="AA73" s="468">
        <v>0</v>
      </c>
      <c r="AB73" s="468">
        <v>0</v>
      </c>
      <c r="AC73" s="468">
        <v>0</v>
      </c>
      <c r="AD73" s="468">
        <v>0</v>
      </c>
      <c r="AE73" s="471">
        <v>0</v>
      </c>
    </row>
    <row r="74" spans="1:31" ht="14.4" x14ac:dyDescent="0.3">
      <c r="A74" s="457" t="s">
        <v>359</v>
      </c>
      <c r="B74" s="479" t="s">
        <v>101</v>
      </c>
      <c r="C74" s="459">
        <v>0</v>
      </c>
      <c r="D74" s="460">
        <v>4</v>
      </c>
      <c r="E74" s="460">
        <v>0</v>
      </c>
      <c r="F74" s="460">
        <v>4</v>
      </c>
      <c r="G74" s="460">
        <v>0</v>
      </c>
      <c r="H74" s="460">
        <v>0</v>
      </c>
      <c r="I74" s="461">
        <f t="shared" si="0"/>
        <v>4</v>
      </c>
      <c r="J74" s="462">
        <f t="shared" si="1"/>
        <v>4</v>
      </c>
      <c r="K74" s="462">
        <f t="shared" si="2"/>
        <v>4</v>
      </c>
      <c r="L74" s="460">
        <v>0</v>
      </c>
      <c r="M74" s="460">
        <v>4</v>
      </c>
      <c r="N74" s="460">
        <v>4</v>
      </c>
      <c r="O74" s="460">
        <v>0</v>
      </c>
      <c r="P74" s="460">
        <v>0</v>
      </c>
      <c r="Q74" s="460">
        <v>3</v>
      </c>
      <c r="R74" s="460">
        <v>0</v>
      </c>
      <c r="S74" s="463">
        <f t="shared" si="3"/>
        <v>0</v>
      </c>
      <c r="T74" s="459">
        <v>4</v>
      </c>
      <c r="U74" s="460">
        <v>0</v>
      </c>
      <c r="V74" s="460">
        <v>0</v>
      </c>
      <c r="W74" s="461">
        <f t="shared" si="4"/>
        <v>4</v>
      </c>
      <c r="X74" s="460">
        <v>0</v>
      </c>
      <c r="Y74" s="460">
        <v>2</v>
      </c>
      <c r="Z74" s="460">
        <v>2</v>
      </c>
      <c r="AA74" s="460">
        <v>0</v>
      </c>
      <c r="AB74" s="460">
        <v>0</v>
      </c>
      <c r="AC74" s="460">
        <v>2</v>
      </c>
      <c r="AD74" s="460">
        <v>0</v>
      </c>
      <c r="AE74" s="464">
        <v>4</v>
      </c>
    </row>
    <row r="75" spans="1:31" ht="41.4" x14ac:dyDescent="0.25">
      <c r="A75" s="457" t="s">
        <v>360</v>
      </c>
      <c r="B75" s="480" t="s">
        <v>102</v>
      </c>
      <c r="C75" s="459">
        <v>1</v>
      </c>
      <c r="D75" s="460">
        <v>5</v>
      </c>
      <c r="E75" s="460">
        <v>0</v>
      </c>
      <c r="F75" s="460">
        <v>5</v>
      </c>
      <c r="G75" s="460">
        <v>0</v>
      </c>
      <c r="H75" s="460">
        <v>0</v>
      </c>
      <c r="I75" s="461">
        <f t="shared" si="0"/>
        <v>5</v>
      </c>
      <c r="J75" s="462">
        <f t="shared" si="1"/>
        <v>6</v>
      </c>
      <c r="K75" s="462">
        <f t="shared" si="2"/>
        <v>2</v>
      </c>
      <c r="L75" s="460">
        <v>0</v>
      </c>
      <c r="M75" s="460">
        <v>2</v>
      </c>
      <c r="N75" s="460">
        <v>2</v>
      </c>
      <c r="O75" s="460">
        <v>0</v>
      </c>
      <c r="P75" s="460">
        <v>0</v>
      </c>
      <c r="Q75" s="460">
        <v>2</v>
      </c>
      <c r="R75" s="460">
        <v>1</v>
      </c>
      <c r="S75" s="463">
        <f t="shared" si="3"/>
        <v>4</v>
      </c>
      <c r="T75" s="459">
        <v>2</v>
      </c>
      <c r="U75" s="460">
        <v>0</v>
      </c>
      <c r="V75" s="460">
        <v>0</v>
      </c>
      <c r="W75" s="461">
        <f t="shared" si="4"/>
        <v>2</v>
      </c>
      <c r="X75" s="460">
        <v>0</v>
      </c>
      <c r="Y75" s="460">
        <v>0</v>
      </c>
      <c r="Z75" s="460">
        <v>0</v>
      </c>
      <c r="AA75" s="460">
        <v>0</v>
      </c>
      <c r="AB75" s="460">
        <v>2</v>
      </c>
      <c r="AC75" s="460">
        <v>0</v>
      </c>
      <c r="AD75" s="460">
        <v>0</v>
      </c>
      <c r="AE75" s="464">
        <v>2</v>
      </c>
    </row>
    <row r="76" spans="1:31" ht="28.2" x14ac:dyDescent="0.3">
      <c r="A76" s="473" t="s">
        <v>559</v>
      </c>
      <c r="B76" s="478" t="s">
        <v>103</v>
      </c>
      <c r="C76" s="467">
        <v>0</v>
      </c>
      <c r="D76" s="468">
        <v>0</v>
      </c>
      <c r="E76" s="468">
        <v>0</v>
      </c>
      <c r="F76" s="468">
        <v>0</v>
      </c>
      <c r="G76" s="468">
        <v>0</v>
      </c>
      <c r="H76" s="468">
        <v>0</v>
      </c>
      <c r="I76" s="469">
        <f t="shared" ref="I76:I103" si="5">D76+H76</f>
        <v>0</v>
      </c>
      <c r="J76" s="462">
        <f t="shared" ref="J76:J103" si="6">I76+C76</f>
        <v>0</v>
      </c>
      <c r="K76" s="462">
        <f t="shared" ref="K76:K103" si="7">L76+M76</f>
        <v>0</v>
      </c>
      <c r="L76" s="468">
        <v>0</v>
      </c>
      <c r="M76" s="468">
        <v>0</v>
      </c>
      <c r="N76" s="468">
        <v>0</v>
      </c>
      <c r="O76" s="468">
        <v>0</v>
      </c>
      <c r="P76" s="468">
        <v>0</v>
      </c>
      <c r="Q76" s="468">
        <v>0</v>
      </c>
      <c r="R76" s="468">
        <v>0</v>
      </c>
      <c r="S76" s="470">
        <f t="shared" ref="S76:S103" si="8">J76-K76</f>
        <v>0</v>
      </c>
      <c r="T76" s="467">
        <v>0</v>
      </c>
      <c r="U76" s="468">
        <v>0</v>
      </c>
      <c r="V76" s="468">
        <v>0</v>
      </c>
      <c r="W76" s="469">
        <f t="shared" ref="W76:W93" si="9">Y76+AB76+AA76+AC76+AD76</f>
        <v>0</v>
      </c>
      <c r="X76" s="468">
        <v>0</v>
      </c>
      <c r="Y76" s="468">
        <v>0</v>
      </c>
      <c r="Z76" s="468">
        <v>0</v>
      </c>
      <c r="AA76" s="468">
        <v>0</v>
      </c>
      <c r="AB76" s="468">
        <v>0</v>
      </c>
      <c r="AC76" s="468">
        <v>0</v>
      </c>
      <c r="AD76" s="468">
        <v>0</v>
      </c>
      <c r="AE76" s="471">
        <v>0</v>
      </c>
    </row>
    <row r="77" spans="1:31" ht="14.4" x14ac:dyDescent="0.3">
      <c r="A77" s="475" t="s">
        <v>537</v>
      </c>
      <c r="B77" s="478" t="s">
        <v>361</v>
      </c>
      <c r="C77" s="467">
        <v>0</v>
      </c>
      <c r="D77" s="468">
        <v>0</v>
      </c>
      <c r="E77" s="468">
        <v>0</v>
      </c>
      <c r="F77" s="468">
        <v>0</v>
      </c>
      <c r="G77" s="468">
        <v>0</v>
      </c>
      <c r="H77" s="468">
        <v>0</v>
      </c>
      <c r="I77" s="469">
        <f t="shared" si="5"/>
        <v>0</v>
      </c>
      <c r="J77" s="462">
        <f t="shared" si="6"/>
        <v>0</v>
      </c>
      <c r="K77" s="462">
        <f t="shared" si="7"/>
        <v>0</v>
      </c>
      <c r="L77" s="468">
        <v>0</v>
      </c>
      <c r="M77" s="468">
        <v>0</v>
      </c>
      <c r="N77" s="468">
        <v>0</v>
      </c>
      <c r="O77" s="468">
        <v>0</v>
      </c>
      <c r="P77" s="468">
        <v>0</v>
      </c>
      <c r="Q77" s="468">
        <v>0</v>
      </c>
      <c r="R77" s="468">
        <v>0</v>
      </c>
      <c r="S77" s="470">
        <f t="shared" si="8"/>
        <v>0</v>
      </c>
      <c r="T77" s="467">
        <v>0</v>
      </c>
      <c r="U77" s="468">
        <v>0</v>
      </c>
      <c r="V77" s="468">
        <v>0</v>
      </c>
      <c r="W77" s="469">
        <f t="shared" si="9"/>
        <v>0</v>
      </c>
      <c r="X77" s="468">
        <v>0</v>
      </c>
      <c r="Y77" s="468">
        <v>0</v>
      </c>
      <c r="Z77" s="468">
        <v>0</v>
      </c>
      <c r="AA77" s="468">
        <v>0</v>
      </c>
      <c r="AB77" s="468">
        <v>0</v>
      </c>
      <c r="AC77" s="468">
        <v>0</v>
      </c>
      <c r="AD77" s="468">
        <v>0</v>
      </c>
      <c r="AE77" s="471">
        <v>0</v>
      </c>
    </row>
    <row r="78" spans="1:31" ht="14.4" x14ac:dyDescent="0.3">
      <c r="A78" s="475" t="s">
        <v>538</v>
      </c>
      <c r="B78" s="478" t="s">
        <v>362</v>
      </c>
      <c r="C78" s="467">
        <v>0</v>
      </c>
      <c r="D78" s="468">
        <v>0</v>
      </c>
      <c r="E78" s="468">
        <v>0</v>
      </c>
      <c r="F78" s="468">
        <v>0</v>
      </c>
      <c r="G78" s="468">
        <v>0</v>
      </c>
      <c r="H78" s="468">
        <v>0</v>
      </c>
      <c r="I78" s="469">
        <f t="shared" si="5"/>
        <v>0</v>
      </c>
      <c r="J78" s="462">
        <f>I78+C78</f>
        <v>0</v>
      </c>
      <c r="K78" s="462">
        <f t="shared" si="7"/>
        <v>0</v>
      </c>
      <c r="L78" s="468">
        <v>0</v>
      </c>
      <c r="M78" s="468">
        <v>0</v>
      </c>
      <c r="N78" s="468">
        <v>0</v>
      </c>
      <c r="O78" s="468">
        <v>0</v>
      </c>
      <c r="P78" s="468">
        <v>0</v>
      </c>
      <c r="Q78" s="468">
        <v>0</v>
      </c>
      <c r="R78" s="468">
        <v>0</v>
      </c>
      <c r="S78" s="470">
        <f t="shared" si="8"/>
        <v>0</v>
      </c>
      <c r="T78" s="467">
        <v>0</v>
      </c>
      <c r="U78" s="468">
        <v>0</v>
      </c>
      <c r="V78" s="468">
        <v>0</v>
      </c>
      <c r="W78" s="469">
        <f t="shared" si="9"/>
        <v>0</v>
      </c>
      <c r="X78" s="468">
        <v>0</v>
      </c>
      <c r="Y78" s="468">
        <v>0</v>
      </c>
      <c r="Z78" s="468">
        <v>0</v>
      </c>
      <c r="AA78" s="468">
        <v>0</v>
      </c>
      <c r="AB78" s="468">
        <v>0</v>
      </c>
      <c r="AC78" s="468">
        <v>0</v>
      </c>
      <c r="AD78" s="468">
        <v>0</v>
      </c>
      <c r="AE78" s="471">
        <v>0</v>
      </c>
    </row>
    <row r="79" spans="1:31" ht="14.4" x14ac:dyDescent="0.3">
      <c r="A79" s="475" t="s">
        <v>539</v>
      </c>
      <c r="B79" s="478" t="s">
        <v>363</v>
      </c>
      <c r="C79" s="467">
        <v>0</v>
      </c>
      <c r="D79" s="468">
        <v>0</v>
      </c>
      <c r="E79" s="468">
        <v>0</v>
      </c>
      <c r="F79" s="468">
        <v>0</v>
      </c>
      <c r="G79" s="468">
        <v>0</v>
      </c>
      <c r="H79" s="468">
        <v>0</v>
      </c>
      <c r="I79" s="469">
        <f t="shared" si="5"/>
        <v>0</v>
      </c>
      <c r="J79" s="462">
        <f t="shared" si="6"/>
        <v>0</v>
      </c>
      <c r="K79" s="462">
        <f t="shared" si="7"/>
        <v>0</v>
      </c>
      <c r="L79" s="468">
        <v>0</v>
      </c>
      <c r="M79" s="468">
        <v>0</v>
      </c>
      <c r="N79" s="468">
        <v>0</v>
      </c>
      <c r="O79" s="468">
        <v>0</v>
      </c>
      <c r="P79" s="468">
        <v>0</v>
      </c>
      <c r="Q79" s="468">
        <v>0</v>
      </c>
      <c r="R79" s="468">
        <v>0</v>
      </c>
      <c r="S79" s="470">
        <f t="shared" si="8"/>
        <v>0</v>
      </c>
      <c r="T79" s="467">
        <v>0</v>
      </c>
      <c r="U79" s="468">
        <v>0</v>
      </c>
      <c r="V79" s="468">
        <v>0</v>
      </c>
      <c r="W79" s="469">
        <f t="shared" si="9"/>
        <v>0</v>
      </c>
      <c r="X79" s="468">
        <v>0</v>
      </c>
      <c r="Y79" s="468">
        <v>0</v>
      </c>
      <c r="Z79" s="468">
        <v>0</v>
      </c>
      <c r="AA79" s="468">
        <v>0</v>
      </c>
      <c r="AB79" s="468">
        <v>0</v>
      </c>
      <c r="AC79" s="468">
        <v>0</v>
      </c>
      <c r="AD79" s="468">
        <v>0</v>
      </c>
      <c r="AE79" s="471">
        <v>0</v>
      </c>
    </row>
    <row r="80" spans="1:31" ht="14.4" x14ac:dyDescent="0.3">
      <c r="A80" s="475" t="s">
        <v>540</v>
      </c>
      <c r="B80" s="481" t="s">
        <v>364</v>
      </c>
      <c r="C80" s="467">
        <v>0</v>
      </c>
      <c r="D80" s="468">
        <v>0</v>
      </c>
      <c r="E80" s="468">
        <v>0</v>
      </c>
      <c r="F80" s="468">
        <v>0</v>
      </c>
      <c r="G80" s="468">
        <v>0</v>
      </c>
      <c r="H80" s="468">
        <v>0</v>
      </c>
      <c r="I80" s="469">
        <f t="shared" si="5"/>
        <v>0</v>
      </c>
      <c r="J80" s="462">
        <f t="shared" si="6"/>
        <v>0</v>
      </c>
      <c r="K80" s="462">
        <f t="shared" si="7"/>
        <v>0</v>
      </c>
      <c r="L80" s="468">
        <v>0</v>
      </c>
      <c r="M80" s="468">
        <v>0</v>
      </c>
      <c r="N80" s="468">
        <v>0</v>
      </c>
      <c r="O80" s="468">
        <v>0</v>
      </c>
      <c r="P80" s="468">
        <v>0</v>
      </c>
      <c r="Q80" s="468">
        <v>0</v>
      </c>
      <c r="R80" s="468">
        <v>0</v>
      </c>
      <c r="S80" s="470">
        <f t="shared" si="8"/>
        <v>0</v>
      </c>
      <c r="T80" s="467">
        <v>0</v>
      </c>
      <c r="U80" s="468">
        <v>0</v>
      </c>
      <c r="V80" s="468">
        <v>0</v>
      </c>
      <c r="W80" s="469">
        <f t="shared" si="9"/>
        <v>0</v>
      </c>
      <c r="X80" s="468">
        <v>0</v>
      </c>
      <c r="Y80" s="468">
        <v>0</v>
      </c>
      <c r="Z80" s="468">
        <v>0</v>
      </c>
      <c r="AA80" s="468">
        <v>0</v>
      </c>
      <c r="AB80" s="468">
        <v>0</v>
      </c>
      <c r="AC80" s="468">
        <v>0</v>
      </c>
      <c r="AD80" s="468">
        <v>0</v>
      </c>
      <c r="AE80" s="471">
        <v>0</v>
      </c>
    </row>
    <row r="81" spans="1:31" ht="27.6" x14ac:dyDescent="0.3">
      <c r="A81" s="457" t="s">
        <v>541</v>
      </c>
      <c r="B81" s="479" t="s">
        <v>365</v>
      </c>
      <c r="C81" s="459">
        <v>0</v>
      </c>
      <c r="D81" s="460">
        <v>0</v>
      </c>
      <c r="E81" s="460">
        <v>0</v>
      </c>
      <c r="F81" s="460">
        <v>0</v>
      </c>
      <c r="G81" s="460">
        <v>0</v>
      </c>
      <c r="H81" s="460">
        <v>0</v>
      </c>
      <c r="I81" s="461">
        <f t="shared" si="5"/>
        <v>0</v>
      </c>
      <c r="J81" s="462">
        <f t="shared" si="6"/>
        <v>0</v>
      </c>
      <c r="K81" s="462">
        <f t="shared" si="7"/>
        <v>0</v>
      </c>
      <c r="L81" s="460">
        <v>0</v>
      </c>
      <c r="M81" s="460">
        <v>0</v>
      </c>
      <c r="N81" s="460">
        <v>0</v>
      </c>
      <c r="O81" s="460">
        <v>0</v>
      </c>
      <c r="P81" s="460">
        <v>0</v>
      </c>
      <c r="Q81" s="460">
        <v>0</v>
      </c>
      <c r="R81" s="460">
        <v>0</v>
      </c>
      <c r="S81" s="463">
        <f t="shared" si="8"/>
        <v>0</v>
      </c>
      <c r="T81" s="459">
        <v>0</v>
      </c>
      <c r="U81" s="460">
        <v>0</v>
      </c>
      <c r="V81" s="460">
        <v>0</v>
      </c>
      <c r="W81" s="461">
        <f t="shared" si="9"/>
        <v>0</v>
      </c>
      <c r="X81" s="460">
        <v>0</v>
      </c>
      <c r="Y81" s="460">
        <v>0</v>
      </c>
      <c r="Z81" s="460">
        <v>0</v>
      </c>
      <c r="AA81" s="460">
        <v>0</v>
      </c>
      <c r="AB81" s="460">
        <v>0</v>
      </c>
      <c r="AC81" s="460">
        <v>0</v>
      </c>
      <c r="AD81" s="460">
        <v>0</v>
      </c>
      <c r="AE81" s="464">
        <v>0</v>
      </c>
    </row>
    <row r="82" spans="1:31" ht="27.6" x14ac:dyDescent="0.3">
      <c r="A82" s="457" t="s">
        <v>542</v>
      </c>
      <c r="B82" s="479" t="s">
        <v>104</v>
      </c>
      <c r="C82" s="459">
        <v>2</v>
      </c>
      <c r="D82" s="460">
        <v>5</v>
      </c>
      <c r="E82" s="460">
        <v>1</v>
      </c>
      <c r="F82" s="460">
        <v>4</v>
      </c>
      <c r="G82" s="460">
        <v>0</v>
      </c>
      <c r="H82" s="460">
        <v>0</v>
      </c>
      <c r="I82" s="461">
        <f t="shared" si="5"/>
        <v>5</v>
      </c>
      <c r="J82" s="462">
        <f t="shared" si="6"/>
        <v>7</v>
      </c>
      <c r="K82" s="462">
        <f t="shared" si="7"/>
        <v>6</v>
      </c>
      <c r="L82" s="460">
        <v>1</v>
      </c>
      <c r="M82" s="460">
        <v>5</v>
      </c>
      <c r="N82" s="460">
        <v>4</v>
      </c>
      <c r="O82" s="460">
        <v>0</v>
      </c>
      <c r="P82" s="460">
        <v>0</v>
      </c>
      <c r="Q82" s="460">
        <v>4</v>
      </c>
      <c r="R82" s="460">
        <v>1</v>
      </c>
      <c r="S82" s="463">
        <f t="shared" si="8"/>
        <v>1</v>
      </c>
      <c r="T82" s="459">
        <v>7</v>
      </c>
      <c r="U82" s="460">
        <v>1</v>
      </c>
      <c r="V82" s="460">
        <v>1</v>
      </c>
      <c r="W82" s="461">
        <f t="shared" si="9"/>
        <v>5</v>
      </c>
      <c r="X82" s="460">
        <v>0</v>
      </c>
      <c r="Y82" s="460">
        <v>2</v>
      </c>
      <c r="Z82" s="460">
        <v>2</v>
      </c>
      <c r="AA82" s="460">
        <v>0</v>
      </c>
      <c r="AB82" s="460">
        <v>2</v>
      </c>
      <c r="AC82" s="460">
        <v>0</v>
      </c>
      <c r="AD82" s="460">
        <v>1</v>
      </c>
      <c r="AE82" s="464">
        <v>4</v>
      </c>
    </row>
    <row r="83" spans="1:31" ht="27.6" x14ac:dyDescent="0.25">
      <c r="A83" s="457" t="s">
        <v>366</v>
      </c>
      <c r="B83" s="480" t="s">
        <v>157</v>
      </c>
      <c r="C83" s="459">
        <v>1</v>
      </c>
      <c r="D83" s="460">
        <v>2</v>
      </c>
      <c r="E83" s="460">
        <v>0</v>
      </c>
      <c r="F83" s="460">
        <v>2</v>
      </c>
      <c r="G83" s="460">
        <v>0</v>
      </c>
      <c r="H83" s="460">
        <v>0</v>
      </c>
      <c r="I83" s="461">
        <f t="shared" si="5"/>
        <v>2</v>
      </c>
      <c r="J83" s="462">
        <f t="shared" si="6"/>
        <v>3</v>
      </c>
      <c r="K83" s="462">
        <f t="shared" si="7"/>
        <v>1</v>
      </c>
      <c r="L83" s="460">
        <v>0</v>
      </c>
      <c r="M83" s="460">
        <v>1</v>
      </c>
      <c r="N83" s="460">
        <v>1</v>
      </c>
      <c r="O83" s="460">
        <v>0</v>
      </c>
      <c r="P83" s="460">
        <v>0</v>
      </c>
      <c r="Q83" s="460">
        <v>1</v>
      </c>
      <c r="R83" s="460">
        <v>0</v>
      </c>
      <c r="S83" s="463">
        <f t="shared" si="8"/>
        <v>2</v>
      </c>
      <c r="T83" s="459">
        <v>1</v>
      </c>
      <c r="U83" s="460">
        <v>0</v>
      </c>
      <c r="V83" s="460">
        <v>0</v>
      </c>
      <c r="W83" s="461">
        <f t="shared" si="9"/>
        <v>1</v>
      </c>
      <c r="X83" s="460">
        <v>0</v>
      </c>
      <c r="Y83" s="460">
        <v>1</v>
      </c>
      <c r="Z83" s="460">
        <v>1</v>
      </c>
      <c r="AA83" s="460">
        <v>0</v>
      </c>
      <c r="AB83" s="460">
        <v>0</v>
      </c>
      <c r="AC83" s="460">
        <v>0</v>
      </c>
      <c r="AD83" s="460">
        <v>0</v>
      </c>
      <c r="AE83" s="464">
        <v>1</v>
      </c>
    </row>
    <row r="84" spans="1:31" ht="14.4" x14ac:dyDescent="0.3">
      <c r="A84" s="473" t="s">
        <v>560</v>
      </c>
      <c r="B84" s="478" t="s">
        <v>367</v>
      </c>
      <c r="C84" s="467">
        <v>0</v>
      </c>
      <c r="D84" s="468">
        <v>1</v>
      </c>
      <c r="E84" s="468">
        <v>0</v>
      </c>
      <c r="F84" s="468">
        <v>1</v>
      </c>
      <c r="G84" s="468">
        <v>0</v>
      </c>
      <c r="H84" s="468">
        <v>0</v>
      </c>
      <c r="I84" s="469">
        <f t="shared" si="5"/>
        <v>1</v>
      </c>
      <c r="J84" s="462">
        <f t="shared" si="6"/>
        <v>1</v>
      </c>
      <c r="K84" s="462">
        <f t="shared" si="7"/>
        <v>0</v>
      </c>
      <c r="L84" s="468">
        <v>0</v>
      </c>
      <c r="M84" s="468">
        <v>0</v>
      </c>
      <c r="N84" s="468">
        <v>0</v>
      </c>
      <c r="O84" s="468">
        <v>0</v>
      </c>
      <c r="P84" s="468">
        <v>0</v>
      </c>
      <c r="Q84" s="468">
        <v>0</v>
      </c>
      <c r="R84" s="468">
        <v>0</v>
      </c>
      <c r="S84" s="470">
        <f t="shared" si="8"/>
        <v>1</v>
      </c>
      <c r="T84" s="467">
        <v>0</v>
      </c>
      <c r="U84" s="468">
        <v>0</v>
      </c>
      <c r="V84" s="468">
        <v>0</v>
      </c>
      <c r="W84" s="469">
        <f t="shared" si="9"/>
        <v>0</v>
      </c>
      <c r="X84" s="468">
        <v>0</v>
      </c>
      <c r="Y84" s="468">
        <v>0</v>
      </c>
      <c r="Z84" s="468">
        <v>0</v>
      </c>
      <c r="AA84" s="468">
        <v>0</v>
      </c>
      <c r="AB84" s="468">
        <v>0</v>
      </c>
      <c r="AC84" s="468">
        <v>0</v>
      </c>
      <c r="AD84" s="468">
        <v>0</v>
      </c>
      <c r="AE84" s="471">
        <v>0</v>
      </c>
    </row>
    <row r="85" spans="1:31" ht="27.6" x14ac:dyDescent="0.3">
      <c r="A85" s="475" t="s">
        <v>543</v>
      </c>
      <c r="B85" s="478" t="s">
        <v>368</v>
      </c>
      <c r="C85" s="467">
        <v>0</v>
      </c>
      <c r="D85" s="468">
        <v>1</v>
      </c>
      <c r="E85" s="468">
        <v>0</v>
      </c>
      <c r="F85" s="468">
        <v>1</v>
      </c>
      <c r="G85" s="468">
        <v>0</v>
      </c>
      <c r="H85" s="468">
        <v>0</v>
      </c>
      <c r="I85" s="469">
        <f t="shared" si="5"/>
        <v>1</v>
      </c>
      <c r="J85" s="462">
        <f t="shared" si="6"/>
        <v>1</v>
      </c>
      <c r="K85" s="462">
        <f t="shared" si="7"/>
        <v>1</v>
      </c>
      <c r="L85" s="468">
        <v>0</v>
      </c>
      <c r="M85" s="468">
        <v>1</v>
      </c>
      <c r="N85" s="468">
        <v>1</v>
      </c>
      <c r="O85" s="468">
        <v>0</v>
      </c>
      <c r="P85" s="468">
        <v>0</v>
      </c>
      <c r="Q85" s="468">
        <v>1</v>
      </c>
      <c r="R85" s="468">
        <v>0</v>
      </c>
      <c r="S85" s="470">
        <f t="shared" si="8"/>
        <v>0</v>
      </c>
      <c r="T85" s="467">
        <v>1</v>
      </c>
      <c r="U85" s="468">
        <v>0</v>
      </c>
      <c r="V85" s="468">
        <v>0</v>
      </c>
      <c r="W85" s="469">
        <f t="shared" si="9"/>
        <v>1</v>
      </c>
      <c r="X85" s="468">
        <v>0</v>
      </c>
      <c r="Y85" s="468">
        <v>1</v>
      </c>
      <c r="Z85" s="468">
        <v>1</v>
      </c>
      <c r="AA85" s="468">
        <v>0</v>
      </c>
      <c r="AB85" s="468">
        <v>0</v>
      </c>
      <c r="AC85" s="468">
        <v>0</v>
      </c>
      <c r="AD85" s="468">
        <v>0</v>
      </c>
      <c r="AE85" s="471">
        <v>1</v>
      </c>
    </row>
    <row r="86" spans="1:31" ht="14.4" x14ac:dyDescent="0.3">
      <c r="A86" s="457" t="s">
        <v>369</v>
      </c>
      <c r="B86" s="479" t="s">
        <v>158</v>
      </c>
      <c r="C86" s="459">
        <v>10</v>
      </c>
      <c r="D86" s="460">
        <v>33</v>
      </c>
      <c r="E86" s="460">
        <v>0</v>
      </c>
      <c r="F86" s="460">
        <v>33</v>
      </c>
      <c r="G86" s="460">
        <v>4</v>
      </c>
      <c r="H86" s="460">
        <v>3</v>
      </c>
      <c r="I86" s="461">
        <f>D86+H86</f>
        <v>36</v>
      </c>
      <c r="J86" s="462">
        <f t="shared" si="6"/>
        <v>46</v>
      </c>
      <c r="K86" s="462">
        <f t="shared" si="7"/>
        <v>38</v>
      </c>
      <c r="L86" s="460">
        <v>5</v>
      </c>
      <c r="M86" s="460">
        <v>33</v>
      </c>
      <c r="N86" s="460">
        <v>28</v>
      </c>
      <c r="O86" s="460">
        <v>1</v>
      </c>
      <c r="P86" s="460">
        <v>4</v>
      </c>
      <c r="Q86" s="460">
        <v>28</v>
      </c>
      <c r="R86" s="460">
        <v>6</v>
      </c>
      <c r="S86" s="463">
        <f t="shared" si="8"/>
        <v>8</v>
      </c>
      <c r="T86" s="459">
        <v>42</v>
      </c>
      <c r="U86" s="460">
        <v>2</v>
      </c>
      <c r="V86" s="460">
        <v>1</v>
      </c>
      <c r="W86" s="461">
        <f t="shared" si="9"/>
        <v>34</v>
      </c>
      <c r="X86" s="460">
        <v>0</v>
      </c>
      <c r="Y86" s="460">
        <v>27</v>
      </c>
      <c r="Z86" s="460">
        <v>21</v>
      </c>
      <c r="AA86" s="460">
        <v>0</v>
      </c>
      <c r="AB86" s="460">
        <v>4</v>
      </c>
      <c r="AC86" s="460">
        <v>1</v>
      </c>
      <c r="AD86" s="460">
        <v>2</v>
      </c>
      <c r="AE86" s="464">
        <v>29</v>
      </c>
    </row>
    <row r="87" spans="1:31" ht="28.2" x14ac:dyDescent="0.3">
      <c r="A87" s="473" t="s">
        <v>561</v>
      </c>
      <c r="B87" s="478" t="s">
        <v>370</v>
      </c>
      <c r="C87" s="467">
        <v>1</v>
      </c>
      <c r="D87" s="468">
        <v>0</v>
      </c>
      <c r="E87" s="468">
        <v>0</v>
      </c>
      <c r="F87" s="468">
        <v>0</v>
      </c>
      <c r="G87" s="468">
        <v>0</v>
      </c>
      <c r="H87" s="468">
        <v>0</v>
      </c>
      <c r="I87" s="469">
        <f t="shared" si="5"/>
        <v>0</v>
      </c>
      <c r="J87" s="462">
        <f t="shared" si="6"/>
        <v>1</v>
      </c>
      <c r="K87" s="462">
        <f t="shared" si="7"/>
        <v>1</v>
      </c>
      <c r="L87" s="468">
        <v>1</v>
      </c>
      <c r="M87" s="468">
        <v>0</v>
      </c>
      <c r="N87" s="468">
        <v>0</v>
      </c>
      <c r="O87" s="468">
        <v>0</v>
      </c>
      <c r="P87" s="468">
        <v>0</v>
      </c>
      <c r="Q87" s="468">
        <v>0</v>
      </c>
      <c r="R87" s="468">
        <v>0</v>
      </c>
      <c r="S87" s="470">
        <f t="shared" si="8"/>
        <v>0</v>
      </c>
      <c r="T87" s="467">
        <v>0</v>
      </c>
      <c r="U87" s="468">
        <v>0</v>
      </c>
      <c r="V87" s="468">
        <v>0</v>
      </c>
      <c r="W87" s="469">
        <f t="shared" si="9"/>
        <v>1</v>
      </c>
      <c r="X87" s="468">
        <v>0</v>
      </c>
      <c r="Y87" s="468">
        <v>0</v>
      </c>
      <c r="Z87" s="468">
        <v>0</v>
      </c>
      <c r="AA87" s="468">
        <v>0</v>
      </c>
      <c r="AB87" s="468">
        <v>0</v>
      </c>
      <c r="AC87" s="468">
        <v>1</v>
      </c>
      <c r="AD87" s="468">
        <v>0</v>
      </c>
      <c r="AE87" s="471">
        <v>0</v>
      </c>
    </row>
    <row r="88" spans="1:31" ht="21.75" customHeight="1" x14ac:dyDescent="0.3">
      <c r="A88" s="475" t="s">
        <v>544</v>
      </c>
      <c r="B88" s="478" t="s">
        <v>371</v>
      </c>
      <c r="C88" s="467">
        <v>1</v>
      </c>
      <c r="D88" s="468">
        <v>0</v>
      </c>
      <c r="E88" s="468">
        <v>0</v>
      </c>
      <c r="F88" s="468">
        <v>0</v>
      </c>
      <c r="G88" s="468">
        <v>0</v>
      </c>
      <c r="H88" s="468">
        <v>0</v>
      </c>
      <c r="I88" s="469">
        <f t="shared" si="5"/>
        <v>0</v>
      </c>
      <c r="J88" s="462">
        <f t="shared" si="6"/>
        <v>1</v>
      </c>
      <c r="K88" s="462">
        <f t="shared" si="7"/>
        <v>0</v>
      </c>
      <c r="L88" s="468">
        <v>0</v>
      </c>
      <c r="M88" s="468">
        <v>0</v>
      </c>
      <c r="N88" s="468">
        <v>0</v>
      </c>
      <c r="O88" s="468">
        <v>0</v>
      </c>
      <c r="P88" s="468">
        <v>0</v>
      </c>
      <c r="Q88" s="468">
        <v>0</v>
      </c>
      <c r="R88" s="468">
        <v>0</v>
      </c>
      <c r="S88" s="470">
        <f t="shared" si="8"/>
        <v>1</v>
      </c>
      <c r="T88" s="467">
        <v>0</v>
      </c>
      <c r="U88" s="468">
        <v>0</v>
      </c>
      <c r="V88" s="468">
        <v>0</v>
      </c>
      <c r="W88" s="469">
        <f t="shared" si="9"/>
        <v>8</v>
      </c>
      <c r="X88" s="468">
        <v>0</v>
      </c>
      <c r="Y88" s="468">
        <v>8</v>
      </c>
      <c r="Z88" s="468">
        <v>6</v>
      </c>
      <c r="AA88" s="468">
        <v>0</v>
      </c>
      <c r="AB88" s="468">
        <v>0</v>
      </c>
      <c r="AC88" s="468">
        <v>0</v>
      </c>
      <c r="AD88" s="468">
        <v>0</v>
      </c>
      <c r="AE88" s="471">
        <v>0</v>
      </c>
    </row>
    <row r="89" spans="1:31" ht="14.4" x14ac:dyDescent="0.3">
      <c r="A89" s="475" t="s">
        <v>545</v>
      </c>
      <c r="B89" s="478" t="s">
        <v>372</v>
      </c>
      <c r="C89" s="467">
        <v>0</v>
      </c>
      <c r="D89" s="468">
        <v>1</v>
      </c>
      <c r="E89" s="468">
        <v>0</v>
      </c>
      <c r="F89" s="468">
        <v>1</v>
      </c>
      <c r="G89" s="468">
        <v>0</v>
      </c>
      <c r="H89" s="468">
        <v>0</v>
      </c>
      <c r="I89" s="469">
        <f t="shared" si="5"/>
        <v>1</v>
      </c>
      <c r="J89" s="462">
        <f t="shared" si="6"/>
        <v>1</v>
      </c>
      <c r="K89" s="462">
        <f t="shared" si="7"/>
        <v>0</v>
      </c>
      <c r="L89" s="468">
        <v>0</v>
      </c>
      <c r="M89" s="468">
        <v>0</v>
      </c>
      <c r="N89" s="468">
        <v>0</v>
      </c>
      <c r="O89" s="468">
        <v>0</v>
      </c>
      <c r="P89" s="468">
        <v>0</v>
      </c>
      <c r="Q89" s="468">
        <v>0</v>
      </c>
      <c r="R89" s="468">
        <v>1</v>
      </c>
      <c r="S89" s="470">
        <f t="shared" si="8"/>
        <v>1</v>
      </c>
      <c r="T89" s="467">
        <v>0</v>
      </c>
      <c r="U89" s="468">
        <v>0</v>
      </c>
      <c r="V89" s="468">
        <v>0</v>
      </c>
      <c r="W89" s="469">
        <f t="shared" si="9"/>
        <v>0</v>
      </c>
      <c r="X89" s="468">
        <v>0</v>
      </c>
      <c r="Y89" s="468">
        <v>0</v>
      </c>
      <c r="Z89" s="468">
        <v>0</v>
      </c>
      <c r="AA89" s="468">
        <v>0</v>
      </c>
      <c r="AB89" s="468">
        <v>0</v>
      </c>
      <c r="AC89" s="468">
        <v>0</v>
      </c>
      <c r="AD89" s="468">
        <v>0</v>
      </c>
      <c r="AE89" s="471">
        <v>0</v>
      </c>
    </row>
    <row r="90" spans="1:31" ht="27.6" x14ac:dyDescent="0.3">
      <c r="A90" s="475" t="s">
        <v>546</v>
      </c>
      <c r="B90" s="478" t="s">
        <v>373</v>
      </c>
      <c r="C90" s="467">
        <v>0</v>
      </c>
      <c r="D90" s="468">
        <v>8</v>
      </c>
      <c r="E90" s="468">
        <v>0</v>
      </c>
      <c r="F90" s="468">
        <v>8</v>
      </c>
      <c r="G90" s="468">
        <v>0</v>
      </c>
      <c r="H90" s="468">
        <v>0</v>
      </c>
      <c r="I90" s="469">
        <f t="shared" si="5"/>
        <v>8</v>
      </c>
      <c r="J90" s="462">
        <f t="shared" si="6"/>
        <v>8</v>
      </c>
      <c r="K90" s="462">
        <f t="shared" si="7"/>
        <v>8</v>
      </c>
      <c r="L90" s="468">
        <v>2</v>
      </c>
      <c r="M90" s="468">
        <v>6</v>
      </c>
      <c r="N90" s="468">
        <v>6</v>
      </c>
      <c r="O90" s="468">
        <v>0</v>
      </c>
      <c r="P90" s="468">
        <v>0</v>
      </c>
      <c r="Q90" s="468">
        <v>7</v>
      </c>
      <c r="R90" s="468">
        <v>1</v>
      </c>
      <c r="S90" s="470">
        <f t="shared" si="8"/>
        <v>0</v>
      </c>
      <c r="T90" s="467">
        <v>10</v>
      </c>
      <c r="U90" s="468">
        <v>1</v>
      </c>
      <c r="V90" s="468">
        <v>1</v>
      </c>
      <c r="W90" s="469">
        <f t="shared" si="9"/>
        <v>1</v>
      </c>
      <c r="X90" s="468">
        <v>0</v>
      </c>
      <c r="Y90" s="468">
        <v>0</v>
      </c>
      <c r="Z90" s="468">
        <v>0</v>
      </c>
      <c r="AA90" s="468">
        <v>0</v>
      </c>
      <c r="AB90" s="468">
        <v>1</v>
      </c>
      <c r="AC90" s="468">
        <v>0</v>
      </c>
      <c r="AD90" s="468">
        <v>0</v>
      </c>
      <c r="AE90" s="471">
        <v>8</v>
      </c>
    </row>
    <row r="91" spans="1:31" ht="41.4" x14ac:dyDescent="0.3">
      <c r="A91" s="475" t="s">
        <v>547</v>
      </c>
      <c r="B91" s="478" t="s">
        <v>374</v>
      </c>
      <c r="C91" s="467">
        <v>0</v>
      </c>
      <c r="D91" s="468">
        <v>0</v>
      </c>
      <c r="E91" s="468">
        <v>0</v>
      </c>
      <c r="F91" s="468">
        <v>0</v>
      </c>
      <c r="G91" s="468">
        <v>0</v>
      </c>
      <c r="H91" s="468">
        <v>0</v>
      </c>
      <c r="I91" s="469">
        <f t="shared" si="5"/>
        <v>0</v>
      </c>
      <c r="J91" s="462">
        <f t="shared" si="6"/>
        <v>0</v>
      </c>
      <c r="K91" s="462">
        <f t="shared" si="7"/>
        <v>0</v>
      </c>
      <c r="L91" s="468">
        <v>0</v>
      </c>
      <c r="M91" s="468">
        <v>0</v>
      </c>
      <c r="N91" s="468">
        <v>0</v>
      </c>
      <c r="O91" s="468">
        <v>0</v>
      </c>
      <c r="P91" s="468">
        <v>0</v>
      </c>
      <c r="Q91" s="468">
        <v>0</v>
      </c>
      <c r="R91" s="468">
        <v>0</v>
      </c>
      <c r="S91" s="470">
        <f t="shared" si="8"/>
        <v>0</v>
      </c>
      <c r="T91" s="467">
        <v>0</v>
      </c>
      <c r="U91" s="468">
        <v>0</v>
      </c>
      <c r="V91" s="468">
        <v>0</v>
      </c>
      <c r="W91" s="469">
        <f t="shared" si="9"/>
        <v>0</v>
      </c>
      <c r="X91" s="468">
        <v>0</v>
      </c>
      <c r="Y91" s="468">
        <v>0</v>
      </c>
      <c r="Z91" s="468">
        <v>0</v>
      </c>
      <c r="AA91" s="468">
        <v>0</v>
      </c>
      <c r="AB91" s="468">
        <v>0</v>
      </c>
      <c r="AC91" s="468">
        <v>0</v>
      </c>
      <c r="AD91" s="468">
        <v>0</v>
      </c>
      <c r="AE91" s="471">
        <v>0</v>
      </c>
    </row>
    <row r="92" spans="1:31" ht="27.6" x14ac:dyDescent="0.3">
      <c r="A92" s="457" t="s">
        <v>375</v>
      </c>
      <c r="B92" s="479" t="s">
        <v>160</v>
      </c>
      <c r="C92" s="459">
        <v>0</v>
      </c>
      <c r="D92" s="460">
        <v>0</v>
      </c>
      <c r="E92" s="460">
        <v>0</v>
      </c>
      <c r="F92" s="460">
        <v>0</v>
      </c>
      <c r="G92" s="460">
        <v>0</v>
      </c>
      <c r="H92" s="460">
        <v>0</v>
      </c>
      <c r="I92" s="461">
        <f t="shared" si="5"/>
        <v>0</v>
      </c>
      <c r="J92" s="462">
        <f t="shared" si="6"/>
        <v>0</v>
      </c>
      <c r="K92" s="462">
        <f t="shared" si="7"/>
        <v>0</v>
      </c>
      <c r="L92" s="460">
        <v>0</v>
      </c>
      <c r="M92" s="460">
        <v>0</v>
      </c>
      <c r="N92" s="460">
        <v>0</v>
      </c>
      <c r="O92" s="460">
        <v>0</v>
      </c>
      <c r="P92" s="460">
        <v>0</v>
      </c>
      <c r="Q92" s="460">
        <v>0</v>
      </c>
      <c r="R92" s="460">
        <v>0</v>
      </c>
      <c r="S92" s="463">
        <f t="shared" si="8"/>
        <v>0</v>
      </c>
      <c r="T92" s="459">
        <v>0</v>
      </c>
      <c r="U92" s="460">
        <v>0</v>
      </c>
      <c r="V92" s="460">
        <v>0</v>
      </c>
      <c r="W92" s="461">
        <f>Y92+AB92+AA92+AC92+AD92</f>
        <v>0</v>
      </c>
      <c r="X92" s="460">
        <v>0</v>
      </c>
      <c r="Y92" s="460">
        <v>0</v>
      </c>
      <c r="Z92" s="460">
        <v>0</v>
      </c>
      <c r="AA92" s="460">
        <v>0</v>
      </c>
      <c r="AB92" s="460">
        <v>0</v>
      </c>
      <c r="AC92" s="460">
        <v>0</v>
      </c>
      <c r="AD92" s="460">
        <v>0</v>
      </c>
      <c r="AE92" s="464">
        <v>0</v>
      </c>
    </row>
    <row r="93" spans="1:31" ht="15" thickBot="1" x14ac:dyDescent="0.35">
      <c r="A93" s="482" t="s">
        <v>376</v>
      </c>
      <c r="B93" s="483" t="s">
        <v>377</v>
      </c>
      <c r="C93" s="484">
        <v>0</v>
      </c>
      <c r="D93" s="485">
        <v>0</v>
      </c>
      <c r="E93" s="485">
        <v>0</v>
      </c>
      <c r="F93" s="485">
        <v>0</v>
      </c>
      <c r="G93" s="485">
        <v>0</v>
      </c>
      <c r="H93" s="485">
        <v>0</v>
      </c>
      <c r="I93" s="486">
        <f t="shared" si="5"/>
        <v>0</v>
      </c>
      <c r="J93" s="487">
        <f t="shared" si="6"/>
        <v>0</v>
      </c>
      <c r="K93" s="487">
        <f t="shared" si="7"/>
        <v>0</v>
      </c>
      <c r="L93" s="485">
        <v>0</v>
      </c>
      <c r="M93" s="485">
        <v>0</v>
      </c>
      <c r="N93" s="485">
        <v>0</v>
      </c>
      <c r="O93" s="485">
        <v>0</v>
      </c>
      <c r="P93" s="485">
        <v>0</v>
      </c>
      <c r="Q93" s="485">
        <v>0</v>
      </c>
      <c r="R93" s="485">
        <v>0</v>
      </c>
      <c r="S93" s="488">
        <f t="shared" si="8"/>
        <v>0</v>
      </c>
      <c r="T93" s="484">
        <v>0</v>
      </c>
      <c r="U93" s="485">
        <v>0</v>
      </c>
      <c r="V93" s="485">
        <v>0</v>
      </c>
      <c r="W93" s="486">
        <f t="shared" si="9"/>
        <v>0</v>
      </c>
      <c r="X93" s="485">
        <v>0</v>
      </c>
      <c r="Y93" s="485">
        <v>0</v>
      </c>
      <c r="Z93" s="485">
        <v>0</v>
      </c>
      <c r="AA93" s="485">
        <v>0</v>
      </c>
      <c r="AB93" s="485">
        <v>0</v>
      </c>
      <c r="AC93" s="485">
        <v>0</v>
      </c>
      <c r="AD93" s="485">
        <v>0</v>
      </c>
      <c r="AE93" s="489">
        <v>0</v>
      </c>
    </row>
    <row r="94" spans="1:31" ht="16.2" thickBot="1" x14ac:dyDescent="0.35">
      <c r="A94" s="490" t="s">
        <v>378</v>
      </c>
      <c r="B94" s="491" t="s">
        <v>379</v>
      </c>
      <c r="C94" s="492">
        <f>C93+C92+C86+C83+C82+C81+C75+C74+C44+C43+C35+C15+C12+C11</f>
        <v>28</v>
      </c>
      <c r="D94" s="493">
        <f t="shared" ref="D94:AE94" si="10">D93+D92+D86+D83+D82+D81+D75+D74+D44+D43+D35+D15+D12+D11</f>
        <v>69</v>
      </c>
      <c r="E94" s="493">
        <f t="shared" si="10"/>
        <v>3</v>
      </c>
      <c r="F94" s="493">
        <f t="shared" si="10"/>
        <v>67</v>
      </c>
      <c r="G94" s="493">
        <f t="shared" si="10"/>
        <v>4</v>
      </c>
      <c r="H94" s="493">
        <f t="shared" si="10"/>
        <v>6</v>
      </c>
      <c r="I94" s="493">
        <f t="shared" si="10"/>
        <v>75</v>
      </c>
      <c r="J94" s="494">
        <f t="shared" si="10"/>
        <v>103</v>
      </c>
      <c r="K94" s="494">
        <f t="shared" si="10"/>
        <v>69</v>
      </c>
      <c r="L94" s="493">
        <f t="shared" si="10"/>
        <v>16</v>
      </c>
      <c r="M94" s="493">
        <f t="shared" si="10"/>
        <v>53</v>
      </c>
      <c r="N94" s="493">
        <f t="shared" si="10"/>
        <v>45</v>
      </c>
      <c r="O94" s="493">
        <f>O93+O92+O86+O83+O82+O81+O75+O74+O44+O43+O35+O15+O12+O11</f>
        <v>1</v>
      </c>
      <c r="P94" s="493">
        <f t="shared" si="10"/>
        <v>4</v>
      </c>
      <c r="Q94" s="493">
        <f t="shared" si="10"/>
        <v>42</v>
      </c>
      <c r="R94" s="493">
        <f t="shared" si="10"/>
        <v>16</v>
      </c>
      <c r="S94" s="495">
        <f t="shared" si="10"/>
        <v>34</v>
      </c>
      <c r="T94" s="492">
        <f t="shared" si="10"/>
        <v>78</v>
      </c>
      <c r="U94" s="493">
        <f t="shared" si="10"/>
        <v>6</v>
      </c>
      <c r="V94" s="493">
        <f t="shared" si="10"/>
        <v>4</v>
      </c>
      <c r="W94" s="493">
        <f t="shared" si="10"/>
        <v>64</v>
      </c>
      <c r="X94" s="493">
        <f t="shared" si="10"/>
        <v>1</v>
      </c>
      <c r="Y94" s="493">
        <f t="shared" si="10"/>
        <v>41</v>
      </c>
      <c r="Z94" s="493">
        <f t="shared" si="10"/>
        <v>31</v>
      </c>
      <c r="AA94" s="493">
        <f t="shared" si="10"/>
        <v>0</v>
      </c>
      <c r="AB94" s="493">
        <f t="shared" si="10"/>
        <v>12</v>
      </c>
      <c r="AC94" s="493">
        <f t="shared" si="10"/>
        <v>5</v>
      </c>
      <c r="AD94" s="493">
        <f t="shared" si="10"/>
        <v>6</v>
      </c>
      <c r="AE94" s="496">
        <f t="shared" si="10"/>
        <v>46</v>
      </c>
    </row>
    <row r="95" spans="1:31" ht="14.4" x14ac:dyDescent="0.3">
      <c r="A95" s="497" t="s">
        <v>159</v>
      </c>
      <c r="B95" s="498" t="s">
        <v>380</v>
      </c>
      <c r="C95" s="451">
        <v>4</v>
      </c>
      <c r="D95" s="452">
        <v>10</v>
      </c>
      <c r="E95" s="452">
        <v>0</v>
      </c>
      <c r="F95" s="452">
        <v>10</v>
      </c>
      <c r="G95" s="452">
        <v>0</v>
      </c>
      <c r="H95" s="452">
        <v>1</v>
      </c>
      <c r="I95" s="453">
        <f t="shared" si="5"/>
        <v>11</v>
      </c>
      <c r="J95" s="454">
        <f t="shared" si="6"/>
        <v>15</v>
      </c>
      <c r="K95" s="454">
        <f t="shared" si="7"/>
        <v>9</v>
      </c>
      <c r="L95" s="452">
        <v>1</v>
      </c>
      <c r="M95" s="452">
        <v>8</v>
      </c>
      <c r="N95" s="452">
        <v>0</v>
      </c>
      <c r="O95" s="452">
        <v>0</v>
      </c>
      <c r="P95" s="452">
        <v>0</v>
      </c>
      <c r="Q95" s="452">
        <v>5</v>
      </c>
      <c r="R95" s="452">
        <v>1</v>
      </c>
      <c r="S95" s="455">
        <f>J95-K95</f>
        <v>6</v>
      </c>
      <c r="T95" s="499">
        <v>17</v>
      </c>
      <c r="U95" s="500">
        <v>2</v>
      </c>
      <c r="V95" s="500">
        <v>0</v>
      </c>
      <c r="W95" s="500">
        <v>0</v>
      </c>
      <c r="X95" s="500">
        <v>0</v>
      </c>
      <c r="Y95" s="500">
        <v>0</v>
      </c>
      <c r="Z95" s="500">
        <v>0</v>
      </c>
      <c r="AA95" s="500">
        <v>0</v>
      </c>
      <c r="AB95" s="500">
        <v>0</v>
      </c>
      <c r="AC95" s="500">
        <v>0</v>
      </c>
      <c r="AD95" s="500">
        <v>0</v>
      </c>
      <c r="AE95" s="501">
        <v>0</v>
      </c>
    </row>
    <row r="96" spans="1:31" ht="14.4" x14ac:dyDescent="0.3">
      <c r="A96" s="502" t="s">
        <v>548</v>
      </c>
      <c r="B96" s="479" t="s">
        <v>381</v>
      </c>
      <c r="C96" s="459">
        <v>2</v>
      </c>
      <c r="D96" s="460">
        <v>25</v>
      </c>
      <c r="E96" s="460">
        <v>0</v>
      </c>
      <c r="F96" s="460">
        <v>25</v>
      </c>
      <c r="G96" s="460">
        <v>0</v>
      </c>
      <c r="H96" s="460">
        <v>0</v>
      </c>
      <c r="I96" s="461">
        <f>D96+H96</f>
        <v>25</v>
      </c>
      <c r="J96" s="462">
        <f t="shared" si="6"/>
        <v>27</v>
      </c>
      <c r="K96" s="462">
        <f t="shared" si="7"/>
        <v>19</v>
      </c>
      <c r="L96" s="460">
        <v>15</v>
      </c>
      <c r="M96" s="460">
        <v>4</v>
      </c>
      <c r="N96" s="460">
        <v>3</v>
      </c>
      <c r="O96" s="460">
        <v>0</v>
      </c>
      <c r="P96" s="460">
        <v>0</v>
      </c>
      <c r="Q96" s="460">
        <v>18</v>
      </c>
      <c r="R96" s="460">
        <v>1</v>
      </c>
      <c r="S96" s="463">
        <f t="shared" si="8"/>
        <v>8</v>
      </c>
      <c r="T96" s="499">
        <v>28</v>
      </c>
      <c r="U96" s="500">
        <v>0</v>
      </c>
      <c r="V96" s="500">
        <v>18</v>
      </c>
      <c r="W96" s="500">
        <v>0</v>
      </c>
      <c r="X96" s="500">
        <v>0</v>
      </c>
      <c r="Y96" s="503" t="s">
        <v>21</v>
      </c>
      <c r="Z96" s="503" t="s">
        <v>21</v>
      </c>
      <c r="AA96" s="503" t="s">
        <v>21</v>
      </c>
      <c r="AB96" s="504">
        <v>18</v>
      </c>
      <c r="AC96" s="503" t="s">
        <v>21</v>
      </c>
      <c r="AD96" s="503" t="s">
        <v>822</v>
      </c>
      <c r="AE96" s="505">
        <v>3</v>
      </c>
    </row>
    <row r="97" spans="1:31" ht="14.4" x14ac:dyDescent="0.3">
      <c r="A97" s="506" t="s">
        <v>382</v>
      </c>
      <c r="B97" s="479" t="s">
        <v>170</v>
      </c>
      <c r="C97" s="459">
        <v>9</v>
      </c>
      <c r="D97" s="460">
        <v>70</v>
      </c>
      <c r="E97" s="460">
        <v>0</v>
      </c>
      <c r="F97" s="460">
        <v>70</v>
      </c>
      <c r="G97" s="460">
        <v>0</v>
      </c>
      <c r="H97" s="460">
        <v>0</v>
      </c>
      <c r="I97" s="461">
        <f t="shared" si="5"/>
        <v>70</v>
      </c>
      <c r="J97" s="462">
        <f t="shared" si="6"/>
        <v>79</v>
      </c>
      <c r="K97" s="462">
        <f t="shared" si="7"/>
        <v>76</v>
      </c>
      <c r="L97" s="460">
        <v>71</v>
      </c>
      <c r="M97" s="460">
        <v>5</v>
      </c>
      <c r="N97" s="460">
        <v>0</v>
      </c>
      <c r="O97" s="460">
        <v>0</v>
      </c>
      <c r="P97" s="460">
        <v>0</v>
      </c>
      <c r="Q97" s="460">
        <v>70</v>
      </c>
      <c r="R97" s="460">
        <v>1</v>
      </c>
      <c r="S97" s="463">
        <f t="shared" si="8"/>
        <v>3</v>
      </c>
      <c r="T97" s="499">
        <v>22</v>
      </c>
      <c r="U97" s="500">
        <v>0</v>
      </c>
      <c r="V97" s="500">
        <v>0</v>
      </c>
      <c r="W97" s="500">
        <v>0</v>
      </c>
      <c r="X97" s="500">
        <v>0</v>
      </c>
      <c r="Y97" s="503" t="s">
        <v>21</v>
      </c>
      <c r="Z97" s="503" t="s">
        <v>21</v>
      </c>
      <c r="AA97" s="503" t="s">
        <v>21</v>
      </c>
      <c r="AB97" s="504">
        <v>0</v>
      </c>
      <c r="AC97" s="503" t="s">
        <v>21</v>
      </c>
      <c r="AD97" s="503" t="s">
        <v>822</v>
      </c>
      <c r="AE97" s="505">
        <v>0</v>
      </c>
    </row>
    <row r="98" spans="1:31" ht="42" x14ac:dyDescent="0.3">
      <c r="A98" s="465" t="s">
        <v>562</v>
      </c>
      <c r="B98" s="507" t="s">
        <v>383</v>
      </c>
      <c r="C98" s="467">
        <v>2</v>
      </c>
      <c r="D98" s="468">
        <v>4</v>
      </c>
      <c r="E98" s="468">
        <v>0</v>
      </c>
      <c r="F98" s="468">
        <v>4</v>
      </c>
      <c r="G98" s="468">
        <v>0</v>
      </c>
      <c r="H98" s="468">
        <v>0</v>
      </c>
      <c r="I98" s="469">
        <f t="shared" si="5"/>
        <v>4</v>
      </c>
      <c r="J98" s="462">
        <f t="shared" si="6"/>
        <v>6</v>
      </c>
      <c r="K98" s="462">
        <f t="shared" si="7"/>
        <v>6</v>
      </c>
      <c r="L98" s="468">
        <v>6</v>
      </c>
      <c r="M98" s="468">
        <v>0</v>
      </c>
      <c r="N98" s="468">
        <v>0</v>
      </c>
      <c r="O98" s="468">
        <v>0</v>
      </c>
      <c r="P98" s="468">
        <v>0</v>
      </c>
      <c r="Q98" s="468">
        <v>4</v>
      </c>
      <c r="R98" s="468">
        <v>0</v>
      </c>
      <c r="S98" s="470">
        <f t="shared" si="8"/>
        <v>0</v>
      </c>
      <c r="T98" s="508" t="s">
        <v>21</v>
      </c>
      <c r="U98" s="509" t="s">
        <v>21</v>
      </c>
      <c r="V98" s="509" t="s">
        <v>21</v>
      </c>
      <c r="W98" s="510" t="s">
        <v>21</v>
      </c>
      <c r="X98" s="509" t="s">
        <v>21</v>
      </c>
      <c r="Y98" s="509" t="s">
        <v>21</v>
      </c>
      <c r="Z98" s="509" t="s">
        <v>21</v>
      </c>
      <c r="AA98" s="509" t="s">
        <v>21</v>
      </c>
      <c r="AB98" s="509" t="s">
        <v>21</v>
      </c>
      <c r="AC98" s="509" t="s">
        <v>21</v>
      </c>
      <c r="AD98" s="509" t="s">
        <v>21</v>
      </c>
      <c r="AE98" s="511">
        <v>0</v>
      </c>
    </row>
    <row r="99" spans="1:31" ht="14.4" x14ac:dyDescent="0.3">
      <c r="A99" s="472" t="s">
        <v>384</v>
      </c>
      <c r="B99" s="507" t="s">
        <v>121</v>
      </c>
      <c r="C99" s="467">
        <v>0</v>
      </c>
      <c r="D99" s="468">
        <v>2</v>
      </c>
      <c r="E99" s="468">
        <v>0</v>
      </c>
      <c r="F99" s="468">
        <v>2</v>
      </c>
      <c r="G99" s="468">
        <v>0</v>
      </c>
      <c r="H99" s="468">
        <v>0</v>
      </c>
      <c r="I99" s="469">
        <f t="shared" si="5"/>
        <v>2</v>
      </c>
      <c r="J99" s="462">
        <f t="shared" si="6"/>
        <v>2</v>
      </c>
      <c r="K99" s="462">
        <f t="shared" si="7"/>
        <v>1</v>
      </c>
      <c r="L99" s="468">
        <v>1</v>
      </c>
      <c r="M99" s="468">
        <v>0</v>
      </c>
      <c r="N99" s="468">
        <v>0</v>
      </c>
      <c r="O99" s="468">
        <v>0</v>
      </c>
      <c r="P99" s="468">
        <v>0</v>
      </c>
      <c r="Q99" s="468">
        <v>0</v>
      </c>
      <c r="R99" s="468">
        <v>0</v>
      </c>
      <c r="S99" s="470">
        <f t="shared" si="8"/>
        <v>1</v>
      </c>
      <c r="T99" s="508" t="s">
        <v>21</v>
      </c>
      <c r="U99" s="509" t="s">
        <v>21</v>
      </c>
      <c r="V99" s="509" t="s">
        <v>21</v>
      </c>
      <c r="W99" s="510" t="s">
        <v>21</v>
      </c>
      <c r="X99" s="509" t="s">
        <v>21</v>
      </c>
      <c r="Y99" s="509" t="s">
        <v>21</v>
      </c>
      <c r="Z99" s="509" t="s">
        <v>21</v>
      </c>
      <c r="AA99" s="509" t="s">
        <v>21</v>
      </c>
      <c r="AB99" s="509" t="s">
        <v>21</v>
      </c>
      <c r="AC99" s="509" t="s">
        <v>21</v>
      </c>
      <c r="AD99" s="509" t="s">
        <v>21</v>
      </c>
      <c r="AE99" s="511">
        <v>0</v>
      </c>
    </row>
    <row r="100" spans="1:31" ht="27.6" x14ac:dyDescent="0.3">
      <c r="A100" s="472" t="s">
        <v>549</v>
      </c>
      <c r="B100" s="507" t="s">
        <v>385</v>
      </c>
      <c r="C100" s="467">
        <v>0</v>
      </c>
      <c r="D100" s="468">
        <v>1</v>
      </c>
      <c r="E100" s="468">
        <v>0</v>
      </c>
      <c r="F100" s="468">
        <v>1</v>
      </c>
      <c r="G100" s="468">
        <v>0</v>
      </c>
      <c r="H100" s="468">
        <v>0</v>
      </c>
      <c r="I100" s="469">
        <f t="shared" si="5"/>
        <v>1</v>
      </c>
      <c r="J100" s="462">
        <f t="shared" si="6"/>
        <v>1</v>
      </c>
      <c r="K100" s="462">
        <f t="shared" si="7"/>
        <v>1</v>
      </c>
      <c r="L100" s="468">
        <v>1</v>
      </c>
      <c r="M100" s="468">
        <v>0</v>
      </c>
      <c r="N100" s="468">
        <v>0</v>
      </c>
      <c r="O100" s="468">
        <v>0</v>
      </c>
      <c r="P100" s="468">
        <v>0</v>
      </c>
      <c r="Q100" s="468">
        <v>1</v>
      </c>
      <c r="R100" s="468">
        <v>0</v>
      </c>
      <c r="S100" s="470">
        <f t="shared" si="8"/>
        <v>0</v>
      </c>
      <c r="T100" s="508" t="s">
        <v>21</v>
      </c>
      <c r="U100" s="509" t="s">
        <v>21</v>
      </c>
      <c r="V100" s="509" t="s">
        <v>21</v>
      </c>
      <c r="W100" s="510" t="s">
        <v>21</v>
      </c>
      <c r="X100" s="509" t="s">
        <v>21</v>
      </c>
      <c r="Y100" s="509" t="s">
        <v>21</v>
      </c>
      <c r="Z100" s="509" t="s">
        <v>21</v>
      </c>
      <c r="AA100" s="509" t="s">
        <v>21</v>
      </c>
      <c r="AB100" s="509" t="s">
        <v>21</v>
      </c>
      <c r="AC100" s="509" t="s">
        <v>21</v>
      </c>
      <c r="AD100" s="509" t="s">
        <v>21</v>
      </c>
      <c r="AE100" s="511">
        <v>0</v>
      </c>
    </row>
    <row r="101" spans="1:31" ht="14.4" x14ac:dyDescent="0.3">
      <c r="A101" s="472" t="s">
        <v>550</v>
      </c>
      <c r="B101" s="507" t="s">
        <v>123</v>
      </c>
      <c r="C101" s="467">
        <v>0</v>
      </c>
      <c r="D101" s="468">
        <v>0</v>
      </c>
      <c r="E101" s="468">
        <v>0</v>
      </c>
      <c r="F101" s="468">
        <v>0</v>
      </c>
      <c r="G101" s="468">
        <v>0</v>
      </c>
      <c r="H101" s="468">
        <v>0</v>
      </c>
      <c r="I101" s="469">
        <f t="shared" si="5"/>
        <v>0</v>
      </c>
      <c r="J101" s="462">
        <f t="shared" si="6"/>
        <v>0</v>
      </c>
      <c r="K101" s="462">
        <f t="shared" si="7"/>
        <v>0</v>
      </c>
      <c r="L101" s="468">
        <v>0</v>
      </c>
      <c r="M101" s="468">
        <v>0</v>
      </c>
      <c r="N101" s="468">
        <v>0</v>
      </c>
      <c r="O101" s="468">
        <v>0</v>
      </c>
      <c r="P101" s="468">
        <v>0</v>
      </c>
      <c r="Q101" s="468">
        <v>0</v>
      </c>
      <c r="R101" s="468">
        <v>0</v>
      </c>
      <c r="S101" s="470">
        <f t="shared" si="8"/>
        <v>0</v>
      </c>
      <c r="T101" s="508" t="s">
        <v>822</v>
      </c>
      <c r="U101" s="509" t="s">
        <v>822</v>
      </c>
      <c r="V101" s="509" t="s">
        <v>822</v>
      </c>
      <c r="W101" s="509" t="s">
        <v>822</v>
      </c>
      <c r="X101" s="509" t="s">
        <v>21</v>
      </c>
      <c r="Y101" s="509" t="s">
        <v>21</v>
      </c>
      <c r="Z101" s="509" t="s">
        <v>21</v>
      </c>
      <c r="AA101" s="509" t="s">
        <v>21</v>
      </c>
      <c r="AB101" s="512">
        <v>0</v>
      </c>
      <c r="AC101" s="509" t="s">
        <v>21</v>
      </c>
      <c r="AD101" s="512">
        <v>0</v>
      </c>
      <c r="AE101" s="511">
        <v>0</v>
      </c>
    </row>
    <row r="102" spans="1:31" ht="14.4" x14ac:dyDescent="0.3">
      <c r="A102" s="472" t="s">
        <v>551</v>
      </c>
      <c r="B102" s="507" t="s">
        <v>386</v>
      </c>
      <c r="C102" s="467">
        <v>0</v>
      </c>
      <c r="D102" s="468">
        <v>0</v>
      </c>
      <c r="E102" s="468">
        <v>0</v>
      </c>
      <c r="F102" s="468">
        <v>0</v>
      </c>
      <c r="G102" s="468">
        <v>0</v>
      </c>
      <c r="H102" s="468">
        <v>0</v>
      </c>
      <c r="I102" s="469">
        <f t="shared" si="5"/>
        <v>0</v>
      </c>
      <c r="J102" s="462">
        <f t="shared" si="6"/>
        <v>0</v>
      </c>
      <c r="K102" s="462">
        <f t="shared" si="7"/>
        <v>0</v>
      </c>
      <c r="L102" s="468">
        <v>0</v>
      </c>
      <c r="M102" s="468">
        <v>0</v>
      </c>
      <c r="N102" s="468">
        <v>0</v>
      </c>
      <c r="O102" s="468">
        <v>0</v>
      </c>
      <c r="P102" s="468">
        <v>0</v>
      </c>
      <c r="Q102" s="468">
        <v>0</v>
      </c>
      <c r="R102" s="468">
        <v>0</v>
      </c>
      <c r="S102" s="470">
        <f t="shared" si="8"/>
        <v>0</v>
      </c>
      <c r="T102" s="508" t="s">
        <v>822</v>
      </c>
      <c r="U102" s="509" t="s">
        <v>822</v>
      </c>
      <c r="V102" s="509" t="s">
        <v>822</v>
      </c>
      <c r="W102" s="509" t="s">
        <v>822</v>
      </c>
      <c r="X102" s="509" t="s">
        <v>21</v>
      </c>
      <c r="Y102" s="509" t="s">
        <v>21</v>
      </c>
      <c r="Z102" s="509" t="s">
        <v>21</v>
      </c>
      <c r="AA102" s="509" t="s">
        <v>21</v>
      </c>
      <c r="AB102" s="512">
        <v>0</v>
      </c>
      <c r="AC102" s="509" t="s">
        <v>21</v>
      </c>
      <c r="AD102" s="512">
        <v>0</v>
      </c>
      <c r="AE102" s="511">
        <v>0</v>
      </c>
    </row>
    <row r="103" spans="1:31" ht="20.25" customHeight="1" thickBot="1" x14ac:dyDescent="0.35">
      <c r="A103" s="506" t="s">
        <v>387</v>
      </c>
      <c r="B103" s="479" t="s">
        <v>189</v>
      </c>
      <c r="C103" s="484">
        <v>0</v>
      </c>
      <c r="D103" s="485">
        <v>76</v>
      </c>
      <c r="E103" s="485">
        <v>0</v>
      </c>
      <c r="F103" s="485">
        <v>76</v>
      </c>
      <c r="G103" s="485">
        <v>0</v>
      </c>
      <c r="H103" s="485">
        <v>0</v>
      </c>
      <c r="I103" s="486">
        <f t="shared" si="5"/>
        <v>76</v>
      </c>
      <c r="J103" s="487">
        <f t="shared" si="6"/>
        <v>76</v>
      </c>
      <c r="K103" s="487">
        <f t="shared" si="7"/>
        <v>74</v>
      </c>
      <c r="L103" s="485">
        <v>72</v>
      </c>
      <c r="M103" s="485">
        <v>2</v>
      </c>
      <c r="N103" s="485">
        <v>0</v>
      </c>
      <c r="O103" s="485">
        <v>0</v>
      </c>
      <c r="P103" s="485">
        <v>0</v>
      </c>
      <c r="Q103" s="485">
        <v>73</v>
      </c>
      <c r="R103" s="485">
        <v>7</v>
      </c>
      <c r="S103" s="488">
        <f t="shared" si="8"/>
        <v>2</v>
      </c>
      <c r="T103" s="513" t="s">
        <v>21</v>
      </c>
      <c r="U103" s="514" t="s">
        <v>21</v>
      </c>
      <c r="V103" s="514" t="s">
        <v>21</v>
      </c>
      <c r="W103" s="515" t="s">
        <v>21</v>
      </c>
      <c r="X103" s="514" t="s">
        <v>21</v>
      </c>
      <c r="Y103" s="514" t="s">
        <v>21</v>
      </c>
      <c r="Z103" s="514" t="s">
        <v>21</v>
      </c>
      <c r="AA103" s="514" t="s">
        <v>21</v>
      </c>
      <c r="AB103" s="514" t="s">
        <v>21</v>
      </c>
      <c r="AC103" s="514" t="s">
        <v>21</v>
      </c>
      <c r="AD103" s="514" t="s">
        <v>21</v>
      </c>
      <c r="AE103" s="516">
        <v>0</v>
      </c>
    </row>
    <row r="104" spans="1:31" ht="16.2" thickBot="1" x14ac:dyDescent="0.35">
      <c r="A104" s="652" t="s">
        <v>388</v>
      </c>
      <c r="B104" s="653"/>
      <c r="C104" s="517">
        <f>C103+C97</f>
        <v>9</v>
      </c>
      <c r="D104" s="494">
        <f t="shared" ref="D104:AE104" si="11">D103+D97</f>
        <v>146</v>
      </c>
      <c r="E104" s="493">
        <f t="shared" si="11"/>
        <v>0</v>
      </c>
      <c r="F104" s="493">
        <f t="shared" si="11"/>
        <v>146</v>
      </c>
      <c r="G104" s="493">
        <f t="shared" si="11"/>
        <v>0</v>
      </c>
      <c r="H104" s="493">
        <f t="shared" si="11"/>
        <v>0</v>
      </c>
      <c r="I104" s="494">
        <f t="shared" si="11"/>
        <v>146</v>
      </c>
      <c r="J104" s="494">
        <f t="shared" si="11"/>
        <v>155</v>
      </c>
      <c r="K104" s="494">
        <f t="shared" si="11"/>
        <v>150</v>
      </c>
      <c r="L104" s="493">
        <f t="shared" si="11"/>
        <v>143</v>
      </c>
      <c r="M104" s="493">
        <f t="shared" si="11"/>
        <v>7</v>
      </c>
      <c r="N104" s="493">
        <f t="shared" si="11"/>
        <v>0</v>
      </c>
      <c r="O104" s="493">
        <f t="shared" si="11"/>
        <v>0</v>
      </c>
      <c r="P104" s="493">
        <f t="shared" si="11"/>
        <v>0</v>
      </c>
      <c r="Q104" s="493">
        <f t="shared" si="11"/>
        <v>143</v>
      </c>
      <c r="R104" s="493">
        <f t="shared" si="11"/>
        <v>8</v>
      </c>
      <c r="S104" s="494">
        <f t="shared" si="11"/>
        <v>5</v>
      </c>
      <c r="T104" s="518" t="s">
        <v>21</v>
      </c>
      <c r="U104" s="518" t="s">
        <v>21</v>
      </c>
      <c r="V104" s="518" t="s">
        <v>21</v>
      </c>
      <c r="W104" s="518" t="s">
        <v>21</v>
      </c>
      <c r="X104" s="518" t="s">
        <v>21</v>
      </c>
      <c r="Y104" s="518" t="s">
        <v>21</v>
      </c>
      <c r="Z104" s="518" t="s">
        <v>21</v>
      </c>
      <c r="AA104" s="518" t="s">
        <v>21</v>
      </c>
      <c r="AB104" s="518" t="s">
        <v>21</v>
      </c>
      <c r="AC104" s="518" t="s">
        <v>21</v>
      </c>
      <c r="AD104" s="518" t="s">
        <v>21</v>
      </c>
      <c r="AE104" s="495">
        <f t="shared" si="11"/>
        <v>0</v>
      </c>
    </row>
    <row r="105" spans="1:31" ht="13.8" x14ac:dyDescent="0.3">
      <c r="A105" s="519"/>
      <c r="B105" s="520"/>
      <c r="C105" s="521"/>
      <c r="D105" s="521"/>
      <c r="E105" s="521"/>
      <c r="F105" s="521"/>
      <c r="I105" s="522"/>
      <c r="J105" s="521"/>
      <c r="K105" s="521"/>
      <c r="L105" s="521"/>
      <c r="M105" s="521"/>
      <c r="N105" s="521"/>
      <c r="O105" s="521"/>
      <c r="P105" s="521"/>
      <c r="Q105" s="521"/>
      <c r="R105" s="523"/>
      <c r="S105" s="523"/>
      <c r="T105" s="523"/>
      <c r="U105" s="523"/>
      <c r="V105" s="523"/>
      <c r="W105" s="523"/>
      <c r="X105" s="523"/>
      <c r="Y105" s="523"/>
      <c r="Z105" s="523"/>
      <c r="AA105" s="523"/>
      <c r="AB105" s="523" t="s">
        <v>161</v>
      </c>
      <c r="AC105" s="523"/>
    </row>
    <row r="106" spans="1:31" ht="12.75" customHeight="1" x14ac:dyDescent="0.3">
      <c r="A106" s="524" t="s">
        <v>118</v>
      </c>
      <c r="B106" s="525"/>
      <c r="C106" s="521"/>
      <c r="D106" s="521"/>
      <c r="E106" s="521"/>
      <c r="F106" s="521"/>
      <c r="G106" s="521"/>
      <c r="H106" s="521"/>
      <c r="I106" s="521"/>
      <c r="J106" s="521"/>
      <c r="K106" s="521"/>
      <c r="L106" s="521"/>
      <c r="M106" s="521"/>
      <c r="N106" s="526"/>
      <c r="O106" s="526"/>
      <c r="P106" s="521"/>
      <c r="Q106" s="523"/>
      <c r="R106" s="523"/>
      <c r="S106" s="523"/>
      <c r="T106" s="523"/>
      <c r="U106" s="523"/>
      <c r="V106" s="523"/>
      <c r="W106" s="523"/>
      <c r="X106" s="523"/>
      <c r="Y106" s="523"/>
      <c r="Z106" s="523"/>
      <c r="AA106" s="523"/>
      <c r="AB106" s="523"/>
    </row>
    <row r="107" spans="1:31" x14ac:dyDescent="0.25">
      <c r="A107" s="654"/>
      <c r="B107" s="656" t="s">
        <v>78</v>
      </c>
      <c r="C107" s="658" t="s">
        <v>162</v>
      </c>
      <c r="D107" s="658" t="s">
        <v>163</v>
      </c>
      <c r="E107" s="644" t="s">
        <v>164</v>
      </c>
      <c r="F107" s="646" t="s">
        <v>0</v>
      </c>
      <c r="G107" s="647"/>
      <c r="H107" s="647"/>
      <c r="I107" s="647"/>
      <c r="J107" s="647"/>
      <c r="K107" s="647"/>
      <c r="L107" s="647"/>
      <c r="M107" s="648"/>
      <c r="N107" s="649" t="s">
        <v>165</v>
      </c>
      <c r="O107" s="521"/>
      <c r="P107" s="521"/>
      <c r="Q107" s="523"/>
      <c r="R107" s="523"/>
      <c r="S107" s="523"/>
      <c r="T107" s="523"/>
      <c r="U107" s="523"/>
      <c r="V107" s="523"/>
      <c r="W107" s="523"/>
      <c r="X107" s="523"/>
      <c r="Y107" s="523"/>
      <c r="Z107" s="523"/>
      <c r="AA107" s="523"/>
      <c r="AB107" s="523"/>
    </row>
    <row r="108" spans="1:31" ht="116.25" customHeight="1" x14ac:dyDescent="0.25">
      <c r="A108" s="655"/>
      <c r="B108" s="657"/>
      <c r="C108" s="659"/>
      <c r="D108" s="659"/>
      <c r="E108" s="645"/>
      <c r="F108" s="527" t="s">
        <v>136</v>
      </c>
      <c r="G108" s="528" t="s">
        <v>166</v>
      </c>
      <c r="H108" s="528" t="s">
        <v>167</v>
      </c>
      <c r="I108" s="528" t="s">
        <v>168</v>
      </c>
      <c r="J108" s="528" t="s">
        <v>169</v>
      </c>
      <c r="K108" s="529" t="s">
        <v>810</v>
      </c>
      <c r="L108" s="529" t="s">
        <v>811</v>
      </c>
      <c r="M108" s="529" t="s">
        <v>812</v>
      </c>
      <c r="N108" s="650"/>
      <c r="O108" s="521"/>
      <c r="P108" s="521"/>
      <c r="Q108" s="523"/>
      <c r="R108" s="523"/>
      <c r="S108" s="523"/>
      <c r="T108" s="523"/>
      <c r="U108" s="523"/>
      <c r="V108" s="523"/>
      <c r="W108" s="523"/>
      <c r="X108" s="523"/>
      <c r="Y108" s="523"/>
      <c r="Z108" s="523"/>
      <c r="AA108" s="523"/>
      <c r="AB108" s="523"/>
    </row>
    <row r="109" spans="1:31" ht="13.8" x14ac:dyDescent="0.3">
      <c r="A109" s="530" t="s">
        <v>49</v>
      </c>
      <c r="B109" s="530" t="s">
        <v>50</v>
      </c>
      <c r="C109" s="531">
        <v>1</v>
      </c>
      <c r="D109" s="531">
        <v>2</v>
      </c>
      <c r="E109" s="531">
        <v>3</v>
      </c>
      <c r="F109" s="531">
        <v>4</v>
      </c>
      <c r="G109" s="531">
        <v>5</v>
      </c>
      <c r="H109" s="531">
        <v>6</v>
      </c>
      <c r="I109" s="531">
        <v>7</v>
      </c>
      <c r="J109" s="531">
        <v>8</v>
      </c>
      <c r="K109" s="531">
        <v>9</v>
      </c>
      <c r="L109" s="531">
        <v>10</v>
      </c>
      <c r="M109" s="531">
        <v>11</v>
      </c>
      <c r="N109" s="531">
        <v>12</v>
      </c>
      <c r="O109" s="526"/>
      <c r="P109" s="526"/>
      <c r="Q109" s="526"/>
      <c r="R109" s="526"/>
      <c r="S109" s="526"/>
      <c r="T109" s="526"/>
      <c r="U109" s="526"/>
      <c r="V109" s="526"/>
      <c r="W109" s="526"/>
      <c r="X109" s="526"/>
      <c r="Y109" s="526"/>
      <c r="Z109" s="526"/>
      <c r="AA109" s="526"/>
      <c r="AB109" s="526"/>
    </row>
    <row r="110" spans="1:31" ht="13.8" x14ac:dyDescent="0.3">
      <c r="A110" s="532" t="s">
        <v>389</v>
      </c>
      <c r="B110" s="533" t="s">
        <v>390</v>
      </c>
      <c r="C110" s="534">
        <v>70</v>
      </c>
      <c r="D110" s="534">
        <v>34</v>
      </c>
      <c r="E110" s="535">
        <f>C110+D110</f>
        <v>104</v>
      </c>
      <c r="F110" s="535">
        <f>G110+H110+I110+J110+K110+L110+M110</f>
        <v>53</v>
      </c>
      <c r="G110" s="534">
        <v>19</v>
      </c>
      <c r="H110" s="534">
        <v>6</v>
      </c>
      <c r="I110" s="534">
        <v>18</v>
      </c>
      <c r="J110" s="534">
        <v>9</v>
      </c>
      <c r="K110" s="534">
        <v>0</v>
      </c>
      <c r="L110" s="534">
        <v>0</v>
      </c>
      <c r="M110" s="534">
        <v>1</v>
      </c>
      <c r="N110" s="535">
        <f>E110-F110</f>
        <v>51</v>
      </c>
      <c r="O110" s="536"/>
      <c r="P110" s="536"/>
      <c r="Q110" s="526"/>
      <c r="R110" s="526"/>
      <c r="S110" s="526"/>
      <c r="T110" s="526"/>
      <c r="U110" s="526"/>
      <c r="V110" s="526"/>
      <c r="W110" s="526"/>
      <c r="X110" s="526"/>
      <c r="Y110" s="526"/>
      <c r="Z110" s="526"/>
      <c r="AA110" s="526"/>
      <c r="AB110" s="526"/>
    </row>
    <row r="111" spans="1:31" ht="13.8" x14ac:dyDescent="0.3">
      <c r="A111" s="537" t="s">
        <v>430</v>
      </c>
      <c r="B111" s="538" t="s">
        <v>391</v>
      </c>
      <c r="C111" s="534">
        <v>24</v>
      </c>
      <c r="D111" s="534">
        <v>14</v>
      </c>
      <c r="E111" s="535">
        <f t="shared" ref="E111:E131" si="12">C111+D111</f>
        <v>38</v>
      </c>
      <c r="F111" s="535">
        <f t="shared" ref="F111:F131" si="13">G111+H111+I111+J111+K111+L111+M111</f>
        <v>25</v>
      </c>
      <c r="G111" s="534">
        <v>7</v>
      </c>
      <c r="H111" s="534">
        <v>1</v>
      </c>
      <c r="I111" s="534">
        <v>13</v>
      </c>
      <c r="J111" s="534">
        <v>4</v>
      </c>
      <c r="K111" s="534">
        <v>0</v>
      </c>
      <c r="L111" s="534">
        <v>0</v>
      </c>
      <c r="M111" s="534">
        <v>0</v>
      </c>
      <c r="N111" s="539">
        <f t="shared" ref="N111:N131" si="14">E111-F111</f>
        <v>13</v>
      </c>
      <c r="O111" s="522"/>
      <c r="P111" s="522"/>
      <c r="Q111" s="523"/>
      <c r="R111" s="523"/>
      <c r="S111" s="523"/>
      <c r="T111" s="523"/>
      <c r="U111" s="523"/>
      <c r="V111" s="523"/>
      <c r="W111" s="523"/>
      <c r="X111" s="523"/>
      <c r="Y111" s="523"/>
      <c r="Z111" s="523"/>
      <c r="AA111" s="523"/>
      <c r="AB111" s="523"/>
    </row>
    <row r="112" spans="1:31" ht="13.8" x14ac:dyDescent="0.3">
      <c r="A112" s="540" t="s">
        <v>392</v>
      </c>
      <c r="B112" s="538" t="s">
        <v>393</v>
      </c>
      <c r="C112" s="534">
        <v>0</v>
      </c>
      <c r="D112" s="534">
        <v>0</v>
      </c>
      <c r="E112" s="535">
        <f t="shared" si="12"/>
        <v>0</v>
      </c>
      <c r="F112" s="535">
        <f t="shared" si="13"/>
        <v>0</v>
      </c>
      <c r="G112" s="534">
        <v>0</v>
      </c>
      <c r="H112" s="534">
        <v>0</v>
      </c>
      <c r="I112" s="534">
        <v>0</v>
      </c>
      <c r="J112" s="534">
        <v>0</v>
      </c>
      <c r="K112" s="534">
        <v>0</v>
      </c>
      <c r="L112" s="534">
        <v>0</v>
      </c>
      <c r="M112" s="534">
        <v>0</v>
      </c>
      <c r="N112" s="539">
        <f t="shared" si="14"/>
        <v>0</v>
      </c>
      <c r="O112" s="536"/>
      <c r="P112" s="536"/>
      <c r="Q112" s="541"/>
      <c r="R112" s="541"/>
      <c r="S112" s="541"/>
      <c r="T112" s="541"/>
      <c r="U112" s="541"/>
      <c r="V112" s="541"/>
      <c r="W112" s="541"/>
      <c r="X112" s="541"/>
      <c r="Y112" s="541"/>
      <c r="Z112" s="541"/>
      <c r="AA112" s="541"/>
      <c r="AB112" s="541"/>
    </row>
    <row r="113" spans="1:28" ht="13.8" x14ac:dyDescent="0.3">
      <c r="A113" s="540" t="s">
        <v>394</v>
      </c>
      <c r="B113" s="538" t="s">
        <v>395</v>
      </c>
      <c r="C113" s="534">
        <v>0</v>
      </c>
      <c r="D113" s="534">
        <v>0</v>
      </c>
      <c r="E113" s="535">
        <f t="shared" si="12"/>
        <v>0</v>
      </c>
      <c r="F113" s="535">
        <f t="shared" si="13"/>
        <v>0</v>
      </c>
      <c r="G113" s="534">
        <v>0</v>
      </c>
      <c r="H113" s="534">
        <v>0</v>
      </c>
      <c r="I113" s="534">
        <v>0</v>
      </c>
      <c r="J113" s="534">
        <v>0</v>
      </c>
      <c r="K113" s="534">
        <v>0</v>
      </c>
      <c r="L113" s="534">
        <v>0</v>
      </c>
      <c r="M113" s="534">
        <v>0</v>
      </c>
      <c r="N113" s="539">
        <f t="shared" si="14"/>
        <v>0</v>
      </c>
      <c r="O113" s="536"/>
      <c r="P113" s="536"/>
      <c r="Q113" s="541"/>
      <c r="R113" s="541"/>
      <c r="S113" s="541"/>
      <c r="T113" s="541"/>
      <c r="U113" s="541"/>
      <c r="V113" s="541"/>
      <c r="W113" s="541"/>
      <c r="X113" s="541"/>
      <c r="Y113" s="541"/>
      <c r="Z113" s="541"/>
      <c r="AA113" s="541"/>
      <c r="AB113" s="541"/>
    </row>
    <row r="114" spans="1:28" ht="13.8" x14ac:dyDescent="0.3">
      <c r="A114" s="540" t="s">
        <v>396</v>
      </c>
      <c r="B114" s="538" t="s">
        <v>397</v>
      </c>
      <c r="C114" s="534">
        <v>2</v>
      </c>
      <c r="D114" s="534">
        <v>0</v>
      </c>
      <c r="E114" s="535">
        <f t="shared" si="12"/>
        <v>2</v>
      </c>
      <c r="F114" s="535">
        <f t="shared" si="13"/>
        <v>0</v>
      </c>
      <c r="G114" s="534">
        <v>0</v>
      </c>
      <c r="H114" s="534">
        <v>0</v>
      </c>
      <c r="I114" s="534">
        <v>0</v>
      </c>
      <c r="J114" s="534">
        <v>0</v>
      </c>
      <c r="K114" s="534">
        <v>0</v>
      </c>
      <c r="L114" s="534">
        <v>0</v>
      </c>
      <c r="M114" s="534">
        <v>0</v>
      </c>
      <c r="N114" s="539">
        <f t="shared" si="14"/>
        <v>2</v>
      </c>
      <c r="O114" s="536"/>
      <c r="P114" s="536"/>
      <c r="Q114" s="541"/>
      <c r="R114" s="541"/>
      <c r="S114" s="541"/>
      <c r="T114" s="541"/>
      <c r="U114" s="541"/>
      <c r="V114" s="541"/>
      <c r="W114" s="541"/>
      <c r="X114" s="541"/>
      <c r="Y114" s="541"/>
      <c r="Z114" s="541"/>
      <c r="AA114" s="541"/>
      <c r="AB114" s="541"/>
    </row>
    <row r="115" spans="1:28" ht="13.8" x14ac:dyDescent="0.3">
      <c r="A115" s="540" t="s">
        <v>398</v>
      </c>
      <c r="B115" s="538" t="s">
        <v>399</v>
      </c>
      <c r="C115" s="534">
        <v>0</v>
      </c>
      <c r="D115" s="534">
        <v>0</v>
      </c>
      <c r="E115" s="535">
        <f t="shared" si="12"/>
        <v>0</v>
      </c>
      <c r="F115" s="535">
        <f t="shared" si="13"/>
        <v>0</v>
      </c>
      <c r="G115" s="534">
        <v>0</v>
      </c>
      <c r="H115" s="534">
        <v>0</v>
      </c>
      <c r="I115" s="534">
        <v>0</v>
      </c>
      <c r="J115" s="534">
        <v>0</v>
      </c>
      <c r="K115" s="534">
        <v>0</v>
      </c>
      <c r="L115" s="534">
        <v>0</v>
      </c>
      <c r="M115" s="534">
        <v>0</v>
      </c>
      <c r="N115" s="539">
        <f t="shared" si="14"/>
        <v>0</v>
      </c>
      <c r="O115" s="536"/>
      <c r="P115" s="536"/>
      <c r="Q115" s="541"/>
      <c r="R115" s="541"/>
      <c r="S115" s="541"/>
      <c r="T115" s="541"/>
      <c r="U115" s="541"/>
      <c r="V115" s="541"/>
      <c r="W115" s="541"/>
      <c r="X115" s="541"/>
      <c r="Y115" s="541"/>
      <c r="Z115" s="541"/>
      <c r="AA115" s="541"/>
      <c r="AB115" s="541"/>
    </row>
    <row r="116" spans="1:28" ht="13.8" x14ac:dyDescent="0.3">
      <c r="A116" s="540" t="s">
        <v>400</v>
      </c>
      <c r="B116" s="538" t="s">
        <v>401</v>
      </c>
      <c r="C116" s="534">
        <v>0</v>
      </c>
      <c r="D116" s="534">
        <v>0</v>
      </c>
      <c r="E116" s="535">
        <f t="shared" si="12"/>
        <v>0</v>
      </c>
      <c r="F116" s="535">
        <f t="shared" si="13"/>
        <v>0</v>
      </c>
      <c r="G116" s="534">
        <v>0</v>
      </c>
      <c r="H116" s="534">
        <v>0</v>
      </c>
      <c r="I116" s="534">
        <v>0</v>
      </c>
      <c r="J116" s="534">
        <v>0</v>
      </c>
      <c r="K116" s="534">
        <v>0</v>
      </c>
      <c r="L116" s="534">
        <v>0</v>
      </c>
      <c r="M116" s="534">
        <v>0</v>
      </c>
      <c r="N116" s="539">
        <f t="shared" si="14"/>
        <v>0</v>
      </c>
      <c r="O116" s="536"/>
      <c r="P116" s="536"/>
      <c r="Q116" s="541"/>
      <c r="R116" s="541"/>
      <c r="S116" s="541"/>
      <c r="T116" s="541"/>
      <c r="U116" s="541"/>
      <c r="V116" s="541"/>
      <c r="W116" s="541"/>
      <c r="X116" s="541"/>
      <c r="Y116" s="541"/>
      <c r="Z116" s="541"/>
      <c r="AA116" s="541"/>
      <c r="AB116" s="541"/>
    </row>
    <row r="117" spans="1:28" ht="13.8" x14ac:dyDescent="0.3">
      <c r="A117" s="540" t="s">
        <v>402</v>
      </c>
      <c r="B117" s="538" t="s">
        <v>403</v>
      </c>
      <c r="C117" s="534">
        <v>2</v>
      </c>
      <c r="D117" s="534">
        <v>0</v>
      </c>
      <c r="E117" s="535">
        <f t="shared" si="12"/>
        <v>2</v>
      </c>
      <c r="F117" s="535">
        <f t="shared" si="13"/>
        <v>1</v>
      </c>
      <c r="G117" s="534">
        <v>0</v>
      </c>
      <c r="H117" s="534">
        <v>0</v>
      </c>
      <c r="I117" s="534">
        <v>1</v>
      </c>
      <c r="J117" s="534">
        <v>0</v>
      </c>
      <c r="K117" s="534">
        <v>0</v>
      </c>
      <c r="L117" s="534">
        <v>0</v>
      </c>
      <c r="M117" s="534">
        <v>0</v>
      </c>
      <c r="N117" s="539">
        <f t="shared" si="14"/>
        <v>1</v>
      </c>
      <c r="O117" s="536"/>
      <c r="P117" s="536"/>
      <c r="Q117" s="541"/>
      <c r="R117" s="541"/>
      <c r="S117" s="541"/>
      <c r="T117" s="541"/>
      <c r="U117" s="541"/>
      <c r="V117" s="541"/>
      <c r="W117" s="541"/>
      <c r="X117" s="541"/>
      <c r="Y117" s="541"/>
      <c r="Z117" s="541"/>
      <c r="AA117" s="541"/>
      <c r="AB117" s="541"/>
    </row>
    <row r="118" spans="1:28" ht="13.8" x14ac:dyDescent="0.3">
      <c r="A118" s="540" t="s">
        <v>404</v>
      </c>
      <c r="B118" s="538" t="s">
        <v>405</v>
      </c>
      <c r="C118" s="534">
        <v>0</v>
      </c>
      <c r="D118" s="534">
        <v>0</v>
      </c>
      <c r="E118" s="535">
        <f t="shared" si="12"/>
        <v>0</v>
      </c>
      <c r="F118" s="535">
        <f t="shared" si="13"/>
        <v>0</v>
      </c>
      <c r="G118" s="534">
        <v>0</v>
      </c>
      <c r="H118" s="534">
        <v>0</v>
      </c>
      <c r="I118" s="534">
        <v>0</v>
      </c>
      <c r="J118" s="534">
        <v>0</v>
      </c>
      <c r="K118" s="534">
        <v>0</v>
      </c>
      <c r="L118" s="534">
        <v>0</v>
      </c>
      <c r="M118" s="534">
        <v>0</v>
      </c>
      <c r="N118" s="539">
        <f t="shared" si="14"/>
        <v>0</v>
      </c>
      <c r="O118" s="536"/>
      <c r="P118" s="536"/>
      <c r="Q118" s="541"/>
      <c r="R118" s="541"/>
      <c r="S118" s="541"/>
      <c r="T118" s="541"/>
      <c r="U118" s="541"/>
      <c r="V118" s="541"/>
      <c r="W118" s="541"/>
      <c r="X118" s="541"/>
      <c r="Y118" s="541"/>
      <c r="Z118" s="541"/>
      <c r="AA118" s="541"/>
      <c r="AB118" s="541"/>
    </row>
    <row r="119" spans="1:28" ht="13.8" x14ac:dyDescent="0.3">
      <c r="A119" s="540" t="s">
        <v>406</v>
      </c>
      <c r="B119" s="538" t="s">
        <v>407</v>
      </c>
      <c r="C119" s="534">
        <v>0</v>
      </c>
      <c r="D119" s="534">
        <v>0</v>
      </c>
      <c r="E119" s="535">
        <f t="shared" si="12"/>
        <v>0</v>
      </c>
      <c r="F119" s="535">
        <f t="shared" si="13"/>
        <v>0</v>
      </c>
      <c r="G119" s="534">
        <v>0</v>
      </c>
      <c r="H119" s="534">
        <v>0</v>
      </c>
      <c r="I119" s="534">
        <v>0</v>
      </c>
      <c r="J119" s="534">
        <v>0</v>
      </c>
      <c r="K119" s="534">
        <v>0</v>
      </c>
      <c r="L119" s="534">
        <v>0</v>
      </c>
      <c r="M119" s="534">
        <v>0</v>
      </c>
      <c r="N119" s="539">
        <f t="shared" si="14"/>
        <v>0</v>
      </c>
      <c r="O119" s="536"/>
      <c r="P119" s="536"/>
      <c r="Q119" s="541"/>
      <c r="R119" s="541"/>
      <c r="S119" s="541"/>
      <c r="T119" s="541"/>
      <c r="U119" s="541"/>
      <c r="V119" s="541"/>
      <c r="W119" s="541"/>
      <c r="X119" s="541"/>
      <c r="Y119" s="541"/>
      <c r="Z119" s="541"/>
      <c r="AA119" s="541"/>
      <c r="AB119" s="541"/>
    </row>
    <row r="120" spans="1:28" ht="13.8" x14ac:dyDescent="0.3">
      <c r="A120" s="540" t="s">
        <v>408</v>
      </c>
      <c r="B120" s="538" t="s">
        <v>409</v>
      </c>
      <c r="C120" s="534">
        <v>0</v>
      </c>
      <c r="D120" s="534">
        <v>0</v>
      </c>
      <c r="E120" s="535">
        <f t="shared" si="12"/>
        <v>0</v>
      </c>
      <c r="F120" s="535">
        <f t="shared" si="13"/>
        <v>0</v>
      </c>
      <c r="G120" s="534">
        <v>0</v>
      </c>
      <c r="H120" s="534">
        <v>0</v>
      </c>
      <c r="I120" s="534">
        <v>0</v>
      </c>
      <c r="J120" s="534">
        <v>0</v>
      </c>
      <c r="K120" s="534">
        <v>0</v>
      </c>
      <c r="L120" s="534">
        <v>0</v>
      </c>
      <c r="M120" s="534">
        <v>0</v>
      </c>
      <c r="N120" s="539">
        <f t="shared" si="14"/>
        <v>0</v>
      </c>
      <c r="O120" s="536"/>
      <c r="P120" s="536"/>
      <c r="Q120" s="541"/>
      <c r="R120" s="541"/>
      <c r="S120" s="541"/>
      <c r="T120" s="541"/>
      <c r="U120" s="541"/>
      <c r="V120" s="541"/>
      <c r="W120" s="541"/>
      <c r="X120" s="541"/>
      <c r="Y120" s="541"/>
      <c r="Z120" s="541"/>
      <c r="AA120" s="541"/>
      <c r="AB120" s="541"/>
    </row>
    <row r="121" spans="1:28" ht="13.8" x14ac:dyDescent="0.3">
      <c r="A121" s="540" t="s">
        <v>410</v>
      </c>
      <c r="B121" s="538" t="s">
        <v>411</v>
      </c>
      <c r="C121" s="534">
        <v>0</v>
      </c>
      <c r="D121" s="534">
        <v>0</v>
      </c>
      <c r="E121" s="535">
        <f t="shared" si="12"/>
        <v>0</v>
      </c>
      <c r="F121" s="535">
        <f t="shared" si="13"/>
        <v>0</v>
      </c>
      <c r="G121" s="534">
        <v>0</v>
      </c>
      <c r="H121" s="534">
        <v>0</v>
      </c>
      <c r="I121" s="534">
        <v>0</v>
      </c>
      <c r="J121" s="534">
        <v>0</v>
      </c>
      <c r="K121" s="534">
        <v>0</v>
      </c>
      <c r="L121" s="534">
        <v>0</v>
      </c>
      <c r="M121" s="534">
        <v>0</v>
      </c>
      <c r="N121" s="539">
        <f t="shared" si="14"/>
        <v>0</v>
      </c>
      <c r="O121" s="536"/>
      <c r="P121" s="536"/>
      <c r="Q121" s="541"/>
      <c r="R121" s="541"/>
      <c r="S121" s="541"/>
      <c r="T121" s="541"/>
      <c r="U121" s="541"/>
      <c r="V121" s="541"/>
      <c r="W121" s="541"/>
      <c r="X121" s="541"/>
      <c r="Y121" s="541"/>
      <c r="Z121" s="541"/>
      <c r="AA121" s="541"/>
      <c r="AB121" s="541"/>
    </row>
    <row r="122" spans="1:28" ht="13.8" x14ac:dyDescent="0.3">
      <c r="A122" s="540" t="s">
        <v>412</v>
      </c>
      <c r="B122" s="538" t="s">
        <v>413</v>
      </c>
      <c r="C122" s="534">
        <v>0</v>
      </c>
      <c r="D122" s="534">
        <v>0</v>
      </c>
      <c r="E122" s="535">
        <f t="shared" si="12"/>
        <v>0</v>
      </c>
      <c r="F122" s="535">
        <f t="shared" si="13"/>
        <v>0</v>
      </c>
      <c r="G122" s="534">
        <v>0</v>
      </c>
      <c r="H122" s="534">
        <v>0</v>
      </c>
      <c r="I122" s="534">
        <v>0</v>
      </c>
      <c r="J122" s="534">
        <v>0</v>
      </c>
      <c r="K122" s="534">
        <v>0</v>
      </c>
      <c r="L122" s="534">
        <v>0</v>
      </c>
      <c r="M122" s="534">
        <v>0</v>
      </c>
      <c r="N122" s="539">
        <f t="shared" si="14"/>
        <v>0</v>
      </c>
      <c r="O122" s="536"/>
      <c r="P122" s="536"/>
      <c r="Q122" s="541"/>
      <c r="R122" s="541"/>
      <c r="S122" s="541"/>
      <c r="T122" s="541"/>
      <c r="U122" s="541"/>
      <c r="V122" s="541"/>
      <c r="W122" s="541"/>
      <c r="X122" s="541"/>
      <c r="Y122" s="541"/>
      <c r="Z122" s="541"/>
      <c r="AA122" s="541"/>
      <c r="AB122" s="541"/>
    </row>
    <row r="123" spans="1:28" ht="13.8" x14ac:dyDescent="0.3">
      <c r="A123" s="540" t="s">
        <v>414</v>
      </c>
      <c r="B123" s="538" t="s">
        <v>415</v>
      </c>
      <c r="C123" s="534">
        <v>0</v>
      </c>
      <c r="D123" s="534">
        <v>0</v>
      </c>
      <c r="E123" s="535">
        <f t="shared" si="12"/>
        <v>0</v>
      </c>
      <c r="F123" s="535">
        <f t="shared" si="13"/>
        <v>0</v>
      </c>
      <c r="G123" s="534">
        <v>0</v>
      </c>
      <c r="H123" s="534">
        <v>0</v>
      </c>
      <c r="I123" s="534">
        <v>0</v>
      </c>
      <c r="J123" s="534">
        <v>0</v>
      </c>
      <c r="K123" s="534">
        <v>0</v>
      </c>
      <c r="L123" s="534">
        <v>0</v>
      </c>
      <c r="M123" s="534">
        <v>0</v>
      </c>
      <c r="N123" s="539">
        <f t="shared" si="14"/>
        <v>0</v>
      </c>
      <c r="O123" s="536"/>
      <c r="P123" s="536"/>
      <c r="Q123" s="541"/>
      <c r="R123" s="541"/>
      <c r="S123" s="541"/>
      <c r="T123" s="541"/>
      <c r="U123" s="541"/>
      <c r="V123" s="541"/>
      <c r="W123" s="541"/>
      <c r="X123" s="541"/>
      <c r="Y123" s="541"/>
      <c r="Z123" s="541"/>
      <c r="AA123" s="541"/>
      <c r="AB123" s="541"/>
    </row>
    <row r="124" spans="1:28" ht="13.8" x14ac:dyDescent="0.3">
      <c r="A124" s="540" t="s">
        <v>416</v>
      </c>
      <c r="B124" s="538" t="s">
        <v>182</v>
      </c>
      <c r="C124" s="534">
        <v>0</v>
      </c>
      <c r="D124" s="534">
        <v>0</v>
      </c>
      <c r="E124" s="535">
        <f t="shared" si="12"/>
        <v>0</v>
      </c>
      <c r="F124" s="535">
        <f t="shared" si="13"/>
        <v>0</v>
      </c>
      <c r="G124" s="534">
        <v>0</v>
      </c>
      <c r="H124" s="534">
        <v>0</v>
      </c>
      <c r="I124" s="534">
        <v>0</v>
      </c>
      <c r="J124" s="534">
        <v>0</v>
      </c>
      <c r="K124" s="534">
        <v>0</v>
      </c>
      <c r="L124" s="534">
        <v>0</v>
      </c>
      <c r="M124" s="534">
        <v>0</v>
      </c>
      <c r="N124" s="539">
        <f t="shared" si="14"/>
        <v>0</v>
      </c>
      <c r="O124" s="536"/>
      <c r="P124" s="536"/>
      <c r="Q124" s="541"/>
      <c r="R124" s="541"/>
      <c r="S124" s="541"/>
      <c r="T124" s="541"/>
      <c r="U124" s="541"/>
      <c r="V124" s="541"/>
      <c r="W124" s="541"/>
      <c r="X124" s="541"/>
      <c r="Y124" s="541"/>
      <c r="Z124" s="541"/>
      <c r="AA124" s="541"/>
      <c r="AB124" s="541"/>
    </row>
    <row r="125" spans="1:28" ht="13.8" x14ac:dyDescent="0.3">
      <c r="A125" s="540" t="s">
        <v>417</v>
      </c>
      <c r="B125" s="538" t="s">
        <v>418</v>
      </c>
      <c r="C125" s="534">
        <v>0</v>
      </c>
      <c r="D125" s="534">
        <v>0</v>
      </c>
      <c r="E125" s="535">
        <f t="shared" si="12"/>
        <v>0</v>
      </c>
      <c r="F125" s="535">
        <f t="shared" si="13"/>
        <v>0</v>
      </c>
      <c r="G125" s="534">
        <v>0</v>
      </c>
      <c r="H125" s="534">
        <v>0</v>
      </c>
      <c r="I125" s="534">
        <v>0</v>
      </c>
      <c r="J125" s="534">
        <v>0</v>
      </c>
      <c r="K125" s="534">
        <v>0</v>
      </c>
      <c r="L125" s="534">
        <v>0</v>
      </c>
      <c r="M125" s="534">
        <v>0</v>
      </c>
      <c r="N125" s="539">
        <f t="shared" si="14"/>
        <v>0</v>
      </c>
      <c r="O125" s="536"/>
      <c r="P125" s="536"/>
      <c r="Q125" s="541"/>
      <c r="R125" s="541"/>
      <c r="S125" s="541"/>
      <c r="T125" s="541"/>
      <c r="U125" s="541"/>
      <c r="V125" s="541"/>
      <c r="W125" s="541"/>
      <c r="X125" s="541"/>
      <c r="Y125" s="541"/>
      <c r="Z125" s="541"/>
      <c r="AA125" s="541"/>
      <c r="AB125" s="541"/>
    </row>
    <row r="126" spans="1:28" ht="13.8" x14ac:dyDescent="0.3">
      <c r="A126" s="540" t="s">
        <v>419</v>
      </c>
      <c r="B126" s="538" t="s">
        <v>420</v>
      </c>
      <c r="C126" s="534">
        <v>2</v>
      </c>
      <c r="D126" s="534">
        <v>1</v>
      </c>
      <c r="E126" s="535">
        <f t="shared" si="12"/>
        <v>3</v>
      </c>
      <c r="F126" s="535">
        <f t="shared" si="13"/>
        <v>0</v>
      </c>
      <c r="G126" s="534">
        <v>0</v>
      </c>
      <c r="H126" s="534">
        <v>0</v>
      </c>
      <c r="I126" s="534">
        <v>0</v>
      </c>
      <c r="J126" s="534">
        <v>0</v>
      </c>
      <c r="K126" s="534">
        <v>0</v>
      </c>
      <c r="L126" s="534">
        <v>0</v>
      </c>
      <c r="M126" s="534">
        <v>0</v>
      </c>
      <c r="N126" s="539">
        <f t="shared" si="14"/>
        <v>3</v>
      </c>
      <c r="O126" s="536"/>
      <c r="P126" s="536"/>
      <c r="Q126" s="541"/>
      <c r="R126" s="541"/>
      <c r="S126" s="541"/>
      <c r="T126" s="541"/>
      <c r="U126" s="541"/>
      <c r="V126" s="541"/>
      <c r="W126" s="541"/>
      <c r="X126" s="541"/>
      <c r="Y126" s="541"/>
      <c r="Z126" s="541"/>
      <c r="AA126" s="541"/>
      <c r="AB126" s="541"/>
    </row>
    <row r="127" spans="1:28" ht="13.8" x14ac:dyDescent="0.3">
      <c r="A127" s="540" t="s">
        <v>421</v>
      </c>
      <c r="B127" s="538" t="s">
        <v>422</v>
      </c>
      <c r="C127" s="534">
        <v>0</v>
      </c>
      <c r="D127" s="534">
        <v>0</v>
      </c>
      <c r="E127" s="535">
        <f t="shared" si="12"/>
        <v>0</v>
      </c>
      <c r="F127" s="535">
        <f t="shared" si="13"/>
        <v>0</v>
      </c>
      <c r="G127" s="534">
        <v>0</v>
      </c>
      <c r="H127" s="534">
        <v>0</v>
      </c>
      <c r="I127" s="534">
        <v>0</v>
      </c>
      <c r="J127" s="534">
        <v>0</v>
      </c>
      <c r="K127" s="534">
        <v>0</v>
      </c>
      <c r="L127" s="534">
        <v>0</v>
      </c>
      <c r="M127" s="534">
        <v>0</v>
      </c>
      <c r="N127" s="539">
        <f t="shared" si="14"/>
        <v>0</v>
      </c>
      <c r="O127" s="536"/>
      <c r="P127" s="536"/>
      <c r="Q127" s="541"/>
      <c r="R127" s="541"/>
      <c r="S127" s="541"/>
      <c r="T127" s="541"/>
      <c r="U127" s="541"/>
      <c r="V127" s="541"/>
      <c r="W127" s="541"/>
      <c r="X127" s="541"/>
      <c r="Y127" s="541"/>
      <c r="Z127" s="541"/>
      <c r="AA127" s="541"/>
      <c r="AB127" s="541"/>
    </row>
    <row r="128" spans="1:28" ht="13.8" x14ac:dyDescent="0.3">
      <c r="A128" s="540" t="s">
        <v>423</v>
      </c>
      <c r="B128" s="538" t="s">
        <v>184</v>
      </c>
      <c r="C128" s="534">
        <v>0</v>
      </c>
      <c r="D128" s="534">
        <v>0</v>
      </c>
      <c r="E128" s="535">
        <f t="shared" si="12"/>
        <v>0</v>
      </c>
      <c r="F128" s="535">
        <f t="shared" si="13"/>
        <v>0</v>
      </c>
      <c r="G128" s="534">
        <v>0</v>
      </c>
      <c r="H128" s="534">
        <v>0</v>
      </c>
      <c r="I128" s="534">
        <v>0</v>
      </c>
      <c r="J128" s="534">
        <v>0</v>
      </c>
      <c r="K128" s="534">
        <v>0</v>
      </c>
      <c r="L128" s="534">
        <v>0</v>
      </c>
      <c r="M128" s="534">
        <v>0</v>
      </c>
      <c r="N128" s="539">
        <f t="shared" si="14"/>
        <v>0</v>
      </c>
      <c r="O128" s="536"/>
      <c r="P128" s="536"/>
      <c r="Q128" s="541"/>
      <c r="R128" s="541"/>
      <c r="S128" s="541"/>
      <c r="T128" s="541"/>
      <c r="U128" s="541"/>
      <c r="V128" s="541"/>
      <c r="W128" s="541"/>
      <c r="X128" s="541"/>
      <c r="Y128" s="541"/>
      <c r="Z128" s="541"/>
      <c r="AA128" s="541"/>
      <c r="AB128" s="541"/>
    </row>
    <row r="129" spans="1:29" ht="13.8" x14ac:dyDescent="0.3">
      <c r="A129" s="540" t="s">
        <v>424</v>
      </c>
      <c r="B129" s="538" t="s">
        <v>425</v>
      </c>
      <c r="C129" s="534">
        <v>1</v>
      </c>
      <c r="D129" s="534">
        <v>0</v>
      </c>
      <c r="E129" s="535">
        <f t="shared" si="12"/>
        <v>1</v>
      </c>
      <c r="F129" s="535">
        <f t="shared" si="13"/>
        <v>1</v>
      </c>
      <c r="G129" s="534">
        <v>0</v>
      </c>
      <c r="H129" s="534">
        <v>0</v>
      </c>
      <c r="I129" s="534">
        <v>0</v>
      </c>
      <c r="J129" s="534">
        <v>1</v>
      </c>
      <c r="K129" s="534">
        <v>0</v>
      </c>
      <c r="L129" s="534">
        <v>0</v>
      </c>
      <c r="M129" s="534">
        <v>0</v>
      </c>
      <c r="N129" s="539">
        <f t="shared" si="14"/>
        <v>0</v>
      </c>
      <c r="O129" s="536"/>
      <c r="P129" s="536"/>
      <c r="Q129" s="541"/>
      <c r="R129" s="541"/>
      <c r="S129" s="541"/>
      <c r="T129" s="541"/>
      <c r="U129" s="541"/>
      <c r="V129" s="541"/>
      <c r="W129" s="541"/>
      <c r="X129" s="541"/>
      <c r="Y129" s="541"/>
      <c r="Z129" s="541"/>
      <c r="AA129" s="541"/>
      <c r="AB129" s="541"/>
    </row>
    <row r="130" spans="1:29" ht="13.8" x14ac:dyDescent="0.3">
      <c r="A130" s="540" t="s">
        <v>426</v>
      </c>
      <c r="B130" s="538" t="s">
        <v>427</v>
      </c>
      <c r="C130" s="534">
        <v>0</v>
      </c>
      <c r="D130" s="534">
        <v>0</v>
      </c>
      <c r="E130" s="535">
        <f t="shared" si="12"/>
        <v>0</v>
      </c>
      <c r="F130" s="535">
        <f t="shared" si="13"/>
        <v>0</v>
      </c>
      <c r="G130" s="534">
        <v>0</v>
      </c>
      <c r="H130" s="534">
        <v>0</v>
      </c>
      <c r="I130" s="534">
        <v>0</v>
      </c>
      <c r="J130" s="534">
        <v>0</v>
      </c>
      <c r="K130" s="534">
        <v>0</v>
      </c>
      <c r="L130" s="534">
        <v>0</v>
      </c>
      <c r="M130" s="534">
        <v>0</v>
      </c>
      <c r="N130" s="539">
        <f t="shared" si="14"/>
        <v>0</v>
      </c>
      <c r="O130" s="536"/>
      <c r="P130" s="536"/>
      <c r="Q130" s="541"/>
      <c r="R130" s="541"/>
      <c r="S130" s="541"/>
      <c r="T130" s="541"/>
      <c r="U130" s="541"/>
      <c r="V130" s="541"/>
      <c r="W130" s="541"/>
      <c r="X130" s="541"/>
      <c r="Y130" s="541"/>
      <c r="Z130" s="541"/>
      <c r="AA130" s="541"/>
      <c r="AB130" s="541"/>
    </row>
    <row r="131" spans="1:29" ht="13.8" x14ac:dyDescent="0.3">
      <c r="A131" s="540" t="s">
        <v>428</v>
      </c>
      <c r="B131" s="538" t="s">
        <v>429</v>
      </c>
      <c r="C131" s="534">
        <v>0</v>
      </c>
      <c r="D131" s="534">
        <v>1</v>
      </c>
      <c r="E131" s="535">
        <f t="shared" si="12"/>
        <v>1</v>
      </c>
      <c r="F131" s="535">
        <f t="shared" si="13"/>
        <v>1</v>
      </c>
      <c r="G131" s="534">
        <v>0</v>
      </c>
      <c r="H131" s="534">
        <v>0</v>
      </c>
      <c r="I131" s="534">
        <v>0</v>
      </c>
      <c r="J131" s="534">
        <v>0</v>
      </c>
      <c r="K131" s="534">
        <v>0</v>
      </c>
      <c r="L131" s="534">
        <v>0</v>
      </c>
      <c r="M131" s="534">
        <v>1</v>
      </c>
      <c r="N131" s="539">
        <f t="shared" si="14"/>
        <v>0</v>
      </c>
      <c r="O131" s="536"/>
      <c r="P131" s="536"/>
      <c r="Q131" s="541"/>
      <c r="R131" s="541"/>
      <c r="S131" s="541"/>
      <c r="T131" s="541"/>
      <c r="U131" s="541"/>
      <c r="V131" s="541"/>
      <c r="W131" s="541"/>
      <c r="X131" s="541"/>
      <c r="Y131" s="541"/>
      <c r="Z131" s="541"/>
      <c r="AA131" s="541"/>
      <c r="AB131" s="541"/>
    </row>
    <row r="132" spans="1:29" ht="13.8" x14ac:dyDescent="0.3">
      <c r="A132" s="519"/>
      <c r="B132" s="542"/>
      <c r="C132" s="543"/>
      <c r="D132" s="543"/>
      <c r="E132" s="543"/>
      <c r="F132" s="526"/>
      <c r="G132" s="526"/>
      <c r="H132" s="543"/>
      <c r="I132" s="543"/>
      <c r="J132" s="543"/>
      <c r="K132" s="543"/>
      <c r="L132" s="543"/>
      <c r="M132" s="543"/>
      <c r="N132" s="536"/>
      <c r="O132" s="536"/>
      <c r="P132" s="536"/>
      <c r="Q132" s="536"/>
      <c r="R132" s="541"/>
      <c r="S132" s="541"/>
      <c r="T132" s="541"/>
      <c r="U132" s="541"/>
      <c r="V132" s="541"/>
      <c r="W132" s="541"/>
      <c r="X132" s="541"/>
      <c r="Y132" s="541"/>
      <c r="Z132" s="541"/>
      <c r="AA132" s="541"/>
      <c r="AB132" s="541"/>
      <c r="AC132" s="541"/>
    </row>
    <row r="133" spans="1:29" ht="13.8" x14ac:dyDescent="0.3">
      <c r="A133" s="524" t="s">
        <v>171</v>
      </c>
      <c r="B133" s="544"/>
      <c r="C133" s="536"/>
      <c r="D133" s="536"/>
      <c r="E133" s="536"/>
      <c r="F133" s="545"/>
      <c r="G133" s="545"/>
      <c r="H133" s="536"/>
      <c r="I133" s="536"/>
      <c r="J133" s="536"/>
      <c r="K133" s="536"/>
      <c r="L133" s="536"/>
      <c r="M133" s="536"/>
      <c r="N133" s="536"/>
      <c r="O133" s="536"/>
      <c r="P133" s="536"/>
      <c r="Q133" s="536"/>
      <c r="R133" s="541"/>
      <c r="S133" s="541"/>
      <c r="T133" s="541"/>
      <c r="U133" s="541"/>
      <c r="V133" s="541"/>
      <c r="W133" s="541"/>
      <c r="X133" s="541"/>
      <c r="Y133" s="541"/>
      <c r="Z133" s="541"/>
      <c r="AA133" s="541"/>
      <c r="AB133" s="541"/>
      <c r="AC133" s="541"/>
    </row>
    <row r="134" spans="1:29" ht="13.8" x14ac:dyDescent="0.3">
      <c r="A134" s="546"/>
      <c r="B134" s="547"/>
      <c r="C134" s="548" t="s">
        <v>12</v>
      </c>
      <c r="D134" s="536"/>
      <c r="E134" s="536"/>
      <c r="F134" s="536"/>
      <c r="G134" s="536"/>
      <c r="H134" s="536"/>
      <c r="I134" s="536"/>
      <c r="J134" s="536"/>
      <c r="K134" s="536"/>
      <c r="L134" s="536"/>
      <c r="M134" s="536"/>
      <c r="N134" s="536"/>
      <c r="O134" s="536"/>
      <c r="P134" s="536"/>
      <c r="Q134" s="536"/>
      <c r="R134" s="541"/>
      <c r="S134" s="541"/>
      <c r="T134" s="541"/>
      <c r="U134" s="541"/>
      <c r="V134" s="541"/>
      <c r="W134" s="541"/>
      <c r="X134" s="541"/>
      <c r="Y134" s="541"/>
      <c r="Z134" s="541"/>
      <c r="AA134" s="541"/>
      <c r="AB134" s="541"/>
      <c r="AC134" s="541"/>
    </row>
    <row r="135" spans="1:29" ht="13.8" x14ac:dyDescent="0.3">
      <c r="A135" s="549" t="s">
        <v>49</v>
      </c>
      <c r="B135" s="550"/>
      <c r="C135" s="551" t="s">
        <v>172</v>
      </c>
      <c r="D135" s="536"/>
      <c r="E135" s="536"/>
      <c r="F135" s="552"/>
      <c r="G135" s="552"/>
      <c r="H135" s="552"/>
      <c r="I135" s="552"/>
      <c r="J135" s="552"/>
      <c r="K135" s="552"/>
      <c r="L135" s="552"/>
      <c r="M135" s="552"/>
      <c r="N135" s="552"/>
      <c r="O135" s="552"/>
      <c r="P135" s="536"/>
      <c r="Q135" s="536"/>
      <c r="R135" s="541"/>
      <c r="S135" s="541"/>
      <c r="T135" s="541"/>
      <c r="U135" s="541"/>
      <c r="V135" s="541"/>
      <c r="W135" s="541"/>
      <c r="X135" s="541"/>
      <c r="Y135" s="541"/>
      <c r="Z135" s="541"/>
      <c r="AA135" s="541"/>
      <c r="AB135" s="541"/>
      <c r="AC135" s="541"/>
    </row>
    <row r="136" spans="1:29" ht="13.8" x14ac:dyDescent="0.3">
      <c r="A136" s="553" t="s">
        <v>173</v>
      </c>
      <c r="B136" s="554"/>
      <c r="C136" s="555">
        <v>189</v>
      </c>
      <c r="D136" s="536"/>
      <c r="E136" s="536"/>
      <c r="F136" s="536"/>
      <c r="G136" s="536"/>
      <c r="H136" s="536"/>
      <c r="I136" s="536"/>
      <c r="J136" s="536"/>
      <c r="K136" s="536"/>
      <c r="L136" s="536"/>
      <c r="M136" s="536"/>
      <c r="N136" s="536"/>
      <c r="O136" s="536"/>
      <c r="P136" s="536"/>
      <c r="Q136" s="536"/>
      <c r="R136" s="541"/>
      <c r="S136" s="541"/>
      <c r="T136" s="541"/>
      <c r="U136" s="541"/>
      <c r="V136" s="541"/>
      <c r="W136" s="541"/>
      <c r="X136" s="541"/>
      <c r="Y136" s="541"/>
      <c r="Z136" s="541"/>
      <c r="AA136" s="541"/>
      <c r="AB136" s="541"/>
      <c r="AC136" s="541"/>
    </row>
    <row r="137" spans="1:29" ht="13.8" x14ac:dyDescent="0.3">
      <c r="A137" s="553" t="s">
        <v>174</v>
      </c>
      <c r="B137" s="554"/>
      <c r="C137" s="556">
        <v>166</v>
      </c>
      <c r="D137" s="536"/>
      <c r="E137" s="536"/>
      <c r="F137" s="536"/>
      <c r="G137" s="536"/>
      <c r="H137" s="536"/>
      <c r="I137" s="536"/>
      <c r="J137" s="536"/>
      <c r="K137" s="536"/>
      <c r="L137" s="536"/>
      <c r="M137" s="536"/>
      <c r="N137" s="536"/>
      <c r="O137" s="536"/>
      <c r="P137" s="536"/>
      <c r="Q137" s="536"/>
      <c r="R137" s="541"/>
      <c r="S137" s="541"/>
      <c r="T137" s="541"/>
      <c r="U137" s="541"/>
      <c r="V137" s="541"/>
      <c r="W137" s="541"/>
      <c r="X137" s="541"/>
      <c r="Y137" s="541"/>
      <c r="Z137" s="541"/>
      <c r="AA137" s="541"/>
      <c r="AB137" s="541"/>
      <c r="AC137" s="541"/>
    </row>
    <row r="138" spans="1:29" ht="13.8" x14ac:dyDescent="0.3">
      <c r="A138" s="553" t="s">
        <v>175</v>
      </c>
      <c r="B138" s="554"/>
      <c r="C138" s="556">
        <v>108</v>
      </c>
      <c r="D138" s="536"/>
      <c r="E138" s="536"/>
      <c r="F138" s="536"/>
      <c r="G138" s="536"/>
      <c r="H138" s="536"/>
      <c r="I138" s="536"/>
      <c r="J138" s="536"/>
      <c r="K138" s="536"/>
      <c r="L138" s="536"/>
      <c r="M138" s="536"/>
      <c r="N138" s="536"/>
      <c r="O138" s="536"/>
      <c r="P138" s="536"/>
      <c r="Q138" s="536"/>
      <c r="R138" s="541"/>
      <c r="S138" s="541"/>
      <c r="T138" s="541"/>
      <c r="U138" s="541"/>
      <c r="V138" s="541"/>
      <c r="W138" s="541"/>
      <c r="X138" s="541"/>
      <c r="Y138" s="541"/>
      <c r="Z138" s="541"/>
      <c r="AA138" s="541"/>
      <c r="AB138" s="541"/>
      <c r="AC138" s="541"/>
    </row>
    <row r="139" spans="1:29" ht="13.8" x14ac:dyDescent="0.3">
      <c r="A139" s="557" t="s">
        <v>174</v>
      </c>
      <c r="B139" s="554"/>
      <c r="C139" s="556">
        <v>91</v>
      </c>
      <c r="D139" s="536"/>
      <c r="E139" s="536"/>
      <c r="F139" s="536"/>
      <c r="G139" s="536"/>
      <c r="H139" s="536"/>
      <c r="I139" s="536"/>
      <c r="J139" s="536"/>
      <c r="K139" s="536"/>
      <c r="L139" s="536"/>
      <c r="M139" s="536"/>
      <c r="N139" s="536"/>
      <c r="O139" s="536"/>
      <c r="P139" s="536"/>
      <c r="Q139" s="536"/>
      <c r="R139" s="541"/>
      <c r="S139" s="541"/>
      <c r="T139" s="541"/>
      <c r="U139" s="541"/>
      <c r="V139" s="541"/>
      <c r="W139" s="541"/>
      <c r="X139" s="541"/>
      <c r="Y139" s="541"/>
      <c r="Z139" s="541"/>
      <c r="AA139" s="541"/>
      <c r="AB139" s="541"/>
      <c r="AC139" s="541"/>
    </row>
    <row r="140" spans="1:29" ht="13.8" x14ac:dyDescent="0.3">
      <c r="A140" s="553" t="s">
        <v>176</v>
      </c>
      <c r="B140" s="554"/>
      <c r="C140" s="556">
        <v>0</v>
      </c>
      <c r="D140" s="536"/>
      <c r="E140" s="536"/>
      <c r="F140" s="536"/>
      <c r="G140" s="536"/>
      <c r="H140" s="536"/>
      <c r="I140" s="536"/>
      <c r="J140" s="536"/>
      <c r="K140" s="536"/>
      <c r="L140" s="536"/>
      <c r="M140" s="536"/>
      <c r="N140" s="536"/>
      <c r="O140" s="536"/>
      <c r="P140" s="536"/>
      <c r="Q140" s="536"/>
      <c r="R140" s="541"/>
      <c r="S140" s="541"/>
      <c r="T140" s="541"/>
      <c r="U140" s="541"/>
      <c r="V140" s="541"/>
      <c r="W140" s="541"/>
      <c r="X140" s="541"/>
      <c r="Y140" s="541"/>
      <c r="Z140" s="541"/>
      <c r="AA140" s="541"/>
      <c r="AB140" s="541"/>
      <c r="AC140" s="541"/>
    </row>
    <row r="141" spans="1:29" ht="23.25" customHeight="1" x14ac:dyDescent="0.3">
      <c r="A141" s="553" t="s">
        <v>177</v>
      </c>
      <c r="B141" s="554"/>
      <c r="C141" s="556">
        <v>0</v>
      </c>
      <c r="D141" s="536"/>
      <c r="E141" s="536"/>
      <c r="F141" s="536"/>
      <c r="G141" s="536"/>
      <c r="H141" s="536"/>
      <c r="I141" s="536"/>
      <c r="J141" s="536"/>
      <c r="K141" s="536"/>
      <c r="L141" s="536"/>
      <c r="M141" s="536"/>
      <c r="N141" s="536"/>
      <c r="O141" s="536"/>
      <c r="P141" s="536"/>
      <c r="Q141" s="536"/>
      <c r="R141" s="541"/>
      <c r="S141" s="541"/>
      <c r="T141" s="541"/>
      <c r="U141" s="541"/>
      <c r="V141" s="541"/>
      <c r="W141" s="541"/>
      <c r="X141" s="541"/>
      <c r="Y141" s="541"/>
      <c r="Z141" s="541"/>
      <c r="AA141" s="541"/>
      <c r="AB141" s="541"/>
      <c r="AC141" s="541"/>
    </row>
    <row r="142" spans="1:29" ht="27.6" x14ac:dyDescent="0.3">
      <c r="A142" s="558" t="s">
        <v>178</v>
      </c>
      <c r="B142" s="554"/>
      <c r="C142" s="556">
        <v>0</v>
      </c>
      <c r="D142" s="536"/>
      <c r="E142" s="536"/>
      <c r="F142" s="536"/>
      <c r="G142" s="536"/>
      <c r="H142" s="536"/>
      <c r="I142" s="536"/>
      <c r="J142" s="536"/>
      <c r="K142" s="536"/>
      <c r="L142" s="536"/>
      <c r="M142" s="536"/>
      <c r="N142" s="536"/>
      <c r="O142" s="536"/>
      <c r="P142" s="536"/>
      <c r="Q142" s="536"/>
      <c r="R142" s="541"/>
      <c r="S142" s="541"/>
      <c r="T142" s="541"/>
      <c r="U142" s="541"/>
      <c r="V142" s="541"/>
      <c r="W142" s="541"/>
      <c r="X142" s="541"/>
      <c r="Y142" s="541"/>
      <c r="Z142" s="541"/>
      <c r="AA142" s="541"/>
      <c r="AB142" s="541"/>
      <c r="AC142" s="541"/>
    </row>
    <row r="143" spans="1:29" ht="13.8" x14ac:dyDescent="0.3">
      <c r="A143" s="553" t="s">
        <v>257</v>
      </c>
      <c r="B143" s="554"/>
      <c r="C143" s="556">
        <v>10</v>
      </c>
      <c r="D143" s="536"/>
      <c r="E143" s="536"/>
      <c r="F143" s="536"/>
      <c r="G143" s="536"/>
      <c r="H143" s="536"/>
      <c r="I143" s="536"/>
      <c r="J143" s="536"/>
      <c r="K143" s="536"/>
      <c r="L143" s="536"/>
      <c r="M143" s="536"/>
      <c r="N143" s="536"/>
      <c r="O143" s="536"/>
      <c r="P143" s="536"/>
      <c r="Q143" s="536"/>
      <c r="R143" s="541"/>
      <c r="S143" s="541"/>
      <c r="T143" s="541"/>
      <c r="U143" s="541"/>
      <c r="V143" s="541"/>
      <c r="W143" s="541"/>
      <c r="X143" s="541"/>
      <c r="Y143" s="541"/>
      <c r="Z143" s="541"/>
      <c r="AA143" s="541"/>
      <c r="AB143" s="541"/>
      <c r="AC143" s="541"/>
    </row>
    <row r="144" spans="1:29" ht="13.8" x14ac:dyDescent="0.3">
      <c r="A144" s="559" t="s">
        <v>179</v>
      </c>
      <c r="B144" s="544"/>
      <c r="C144" s="536"/>
      <c r="D144" s="536"/>
      <c r="E144" s="536"/>
      <c r="F144" s="536"/>
      <c r="G144" s="536"/>
      <c r="H144" s="536"/>
      <c r="I144" s="536"/>
      <c r="J144" s="536"/>
      <c r="K144" s="536"/>
      <c r="L144" s="536"/>
      <c r="M144" s="536"/>
      <c r="N144" s="536"/>
      <c r="O144" s="536"/>
      <c r="P144" s="536"/>
      <c r="Q144" s="536"/>
      <c r="R144" s="541"/>
      <c r="S144" s="541"/>
      <c r="T144" s="541"/>
      <c r="U144" s="541"/>
      <c r="V144" s="541"/>
      <c r="W144" s="541"/>
      <c r="X144" s="541"/>
      <c r="Y144" s="541"/>
      <c r="Z144" s="541"/>
      <c r="AA144" s="541"/>
      <c r="AB144" s="541"/>
      <c r="AC144" s="541"/>
    </row>
    <row r="145" spans="1:29" ht="13.8" x14ac:dyDescent="0.3">
      <c r="A145" s="553"/>
      <c r="B145" s="547"/>
      <c r="C145" s="548" t="s">
        <v>12</v>
      </c>
      <c r="D145" s="536"/>
      <c r="E145" s="536"/>
      <c r="F145" s="536"/>
      <c r="G145" s="536"/>
      <c r="H145" s="536"/>
      <c r="I145" s="536"/>
      <c r="J145" s="536"/>
      <c r="K145" s="536"/>
      <c r="L145" s="536"/>
      <c r="M145" s="536"/>
      <c r="N145" s="536"/>
      <c r="O145" s="536"/>
      <c r="P145" s="536"/>
      <c r="Q145" s="536"/>
      <c r="R145" s="541"/>
      <c r="S145" s="541"/>
      <c r="T145" s="541"/>
      <c r="U145" s="541"/>
      <c r="V145" s="541"/>
      <c r="W145" s="541"/>
      <c r="X145" s="541"/>
      <c r="Y145" s="541"/>
      <c r="Z145" s="541"/>
      <c r="AA145" s="541"/>
      <c r="AB145" s="541"/>
      <c r="AC145" s="541"/>
    </row>
    <row r="146" spans="1:29" ht="25.5" customHeight="1" x14ac:dyDescent="0.3">
      <c r="A146" s="549" t="s">
        <v>49</v>
      </c>
      <c r="B146" s="550"/>
      <c r="C146" s="551" t="s">
        <v>172</v>
      </c>
      <c r="D146" s="536"/>
      <c r="E146" s="536"/>
      <c r="F146" s="536"/>
      <c r="G146" s="536"/>
      <c r="H146" s="536"/>
      <c r="I146" s="536"/>
      <c r="J146" s="536"/>
      <c r="K146" s="536"/>
      <c r="L146" s="536"/>
      <c r="M146" s="536"/>
      <c r="N146" s="536"/>
      <c r="O146" s="536"/>
      <c r="P146" s="536"/>
      <c r="Q146" s="536"/>
      <c r="R146" s="541"/>
      <c r="S146" s="541"/>
      <c r="T146" s="541"/>
      <c r="U146" s="541"/>
      <c r="V146" s="541"/>
      <c r="W146" s="541"/>
      <c r="X146" s="541"/>
      <c r="Y146" s="541"/>
      <c r="Z146" s="541"/>
      <c r="AA146" s="541"/>
      <c r="AB146" s="541"/>
      <c r="AC146" s="541"/>
    </row>
    <row r="147" spans="1:29" ht="12.75" customHeight="1" x14ac:dyDescent="0.3">
      <c r="A147" s="560" t="s">
        <v>268</v>
      </c>
      <c r="B147" s="561"/>
      <c r="C147" s="562">
        <v>103</v>
      </c>
      <c r="D147" s="536"/>
      <c r="E147" s="563"/>
      <c r="F147" s="563"/>
      <c r="G147" s="563"/>
      <c r="H147" s="563"/>
      <c r="I147" s="563"/>
      <c r="J147" s="563"/>
      <c r="K147" s="563"/>
      <c r="L147" s="563"/>
      <c r="M147" s="563"/>
      <c r="N147" s="563"/>
      <c r="O147" s="563"/>
      <c r="P147" s="623" t="s">
        <v>58</v>
      </c>
      <c r="Q147" s="623"/>
      <c r="R147" s="623"/>
      <c r="S147" s="623"/>
      <c r="T147" s="623"/>
      <c r="U147" s="623"/>
      <c r="V147" s="623"/>
      <c r="W147" s="623"/>
      <c r="X147" s="564"/>
      <c r="Y147" s="564"/>
      <c r="Z147" s="541"/>
      <c r="AA147" s="541"/>
      <c r="AB147" s="541"/>
      <c r="AC147" s="541"/>
    </row>
    <row r="148" spans="1:29" ht="13.8" x14ac:dyDescent="0.3">
      <c r="A148" s="553" t="s">
        <v>180</v>
      </c>
      <c r="B148" s="554"/>
      <c r="C148" s="556">
        <v>38</v>
      </c>
      <c r="D148" s="536"/>
      <c r="E148" s="563"/>
      <c r="F148" s="6"/>
      <c r="G148" s="6"/>
      <c r="H148" s="563"/>
      <c r="I148" s="563"/>
      <c r="J148" s="563"/>
      <c r="K148" s="563"/>
      <c r="L148" s="563"/>
      <c r="M148" s="563"/>
      <c r="N148" s="563"/>
      <c r="O148" s="563"/>
      <c r="P148" s="563" t="s">
        <v>431</v>
      </c>
      <c r="Q148" s="563"/>
      <c r="R148" s="564"/>
      <c r="S148" s="564"/>
      <c r="T148" s="564"/>
      <c r="U148" s="564"/>
      <c r="V148" s="564"/>
      <c r="W148" s="564"/>
      <c r="X148" s="564"/>
      <c r="Y148" s="564"/>
      <c r="Z148" s="541"/>
      <c r="AA148" s="541"/>
      <c r="AB148" s="541"/>
      <c r="AC148" s="541"/>
    </row>
    <row r="149" spans="1:29" ht="13.8" x14ac:dyDescent="0.3">
      <c r="A149" s="553" t="s">
        <v>181</v>
      </c>
      <c r="B149" s="554"/>
      <c r="C149" s="556">
        <v>6</v>
      </c>
      <c r="D149" s="536"/>
      <c r="E149" s="563"/>
      <c r="F149" s="563"/>
      <c r="G149" s="563"/>
      <c r="H149" s="563"/>
      <c r="I149" s="563"/>
      <c r="J149" s="563"/>
      <c r="K149" s="563"/>
      <c r="L149" s="563"/>
      <c r="M149" s="563"/>
      <c r="N149" s="563"/>
      <c r="O149" s="563"/>
      <c r="P149" s="263" t="s">
        <v>563</v>
      </c>
      <c r="Q149" s="563"/>
      <c r="R149" s="564"/>
      <c r="S149" s="564"/>
      <c r="T149" s="564"/>
      <c r="U149" s="564"/>
      <c r="V149" s="564"/>
      <c r="W149" s="564"/>
      <c r="X149" s="564"/>
      <c r="Y149" s="564"/>
      <c r="Z149" s="541"/>
      <c r="AA149" s="541"/>
      <c r="AB149" s="541"/>
      <c r="AC149" s="541"/>
    </row>
    <row r="150" spans="1:29" ht="13.8" x14ac:dyDescent="0.3">
      <c r="A150" s="553" t="s">
        <v>183</v>
      </c>
      <c r="B150" s="554"/>
      <c r="C150" s="556">
        <v>19</v>
      </c>
      <c r="D150" s="536"/>
      <c r="E150" s="563"/>
      <c r="F150" s="563"/>
      <c r="G150" s="563"/>
      <c r="H150" s="563"/>
      <c r="I150" s="563"/>
      <c r="J150" s="563"/>
      <c r="K150" s="563"/>
      <c r="L150" s="563"/>
      <c r="M150" s="563"/>
      <c r="N150" s="563"/>
      <c r="O150" s="563"/>
      <c r="P150" s="263" t="s">
        <v>573</v>
      </c>
      <c r="Q150" s="563"/>
      <c r="R150" s="564"/>
      <c r="S150" s="564"/>
      <c r="T150" s="564"/>
      <c r="U150" s="564"/>
      <c r="V150" s="564"/>
      <c r="W150" s="564"/>
      <c r="X150" s="564"/>
      <c r="Y150" s="564"/>
      <c r="Z150" s="541"/>
      <c r="AA150" s="541"/>
      <c r="AB150" s="541"/>
      <c r="AC150" s="541"/>
    </row>
    <row r="151" spans="1:29" ht="27" customHeight="1" x14ac:dyDescent="0.3">
      <c r="A151" s="553" t="s">
        <v>185</v>
      </c>
      <c r="B151" s="554"/>
      <c r="C151" s="556">
        <v>40</v>
      </c>
      <c r="D151" s="536"/>
      <c r="E151" s="563"/>
      <c r="F151" s="565"/>
      <c r="G151" s="565"/>
      <c r="H151" s="566"/>
      <c r="I151" s="566"/>
      <c r="J151" s="566"/>
      <c r="K151" s="566"/>
      <c r="L151" s="566"/>
      <c r="M151" s="567"/>
      <c r="N151" s="566"/>
      <c r="O151" s="566"/>
      <c r="P151" s="568" t="s">
        <v>813</v>
      </c>
      <c r="Q151" s="563"/>
      <c r="R151" s="564"/>
      <c r="S151" s="564"/>
      <c r="T151" s="564"/>
      <c r="U151" s="564"/>
      <c r="V151" s="564"/>
      <c r="W151" s="564"/>
      <c r="X151" s="564"/>
      <c r="Y151" s="564"/>
      <c r="Z151" s="541"/>
      <c r="AA151" s="541"/>
      <c r="AB151" s="541"/>
      <c r="AC151" s="541"/>
    </row>
    <row r="152" spans="1:29" ht="27.6" x14ac:dyDescent="0.3">
      <c r="A152" s="558" t="s">
        <v>567</v>
      </c>
      <c r="B152" s="554"/>
      <c r="C152" s="556">
        <v>3</v>
      </c>
      <c r="D152" s="536"/>
      <c r="E152" s="563"/>
      <c r="F152" s="565"/>
      <c r="G152" s="565"/>
      <c r="H152" s="566"/>
      <c r="I152" s="566"/>
      <c r="J152" s="566"/>
      <c r="K152" s="566"/>
      <c r="L152" s="566"/>
      <c r="M152" s="566"/>
      <c r="N152" s="566"/>
      <c r="O152" s="566"/>
      <c r="P152" s="563"/>
      <c r="Q152" s="563"/>
      <c r="R152" s="564"/>
      <c r="S152" s="564"/>
      <c r="T152" s="564"/>
      <c r="U152" s="564"/>
      <c r="V152" s="564"/>
      <c r="W152" s="564"/>
      <c r="X152" s="564"/>
      <c r="Y152" s="564"/>
      <c r="Z152" s="541"/>
      <c r="AA152" s="541"/>
      <c r="AB152" s="541"/>
      <c r="AC152" s="541"/>
    </row>
    <row r="153" spans="1:29" ht="13.8" x14ac:dyDescent="0.3">
      <c r="A153" s="544"/>
      <c r="B153" s="544"/>
      <c r="C153" s="536"/>
      <c r="D153" s="536"/>
      <c r="E153" s="563"/>
      <c r="F153" s="563"/>
      <c r="G153" s="563"/>
      <c r="H153" s="563"/>
      <c r="I153" s="563"/>
      <c r="J153" s="563"/>
      <c r="K153" s="563"/>
      <c r="L153" s="563"/>
      <c r="M153" s="567"/>
      <c r="N153" s="563"/>
      <c r="O153" s="563"/>
      <c r="P153" s="563"/>
      <c r="Q153" s="563"/>
      <c r="R153" s="564"/>
      <c r="S153" s="564"/>
      <c r="T153" s="564"/>
      <c r="U153" s="564"/>
      <c r="V153" s="564"/>
      <c r="W153" s="564"/>
      <c r="X153" s="564"/>
      <c r="Y153" s="564"/>
      <c r="Z153" s="541"/>
      <c r="AA153" s="541"/>
      <c r="AB153" s="541"/>
      <c r="AC153" s="541"/>
    </row>
    <row r="154" spans="1:29" ht="13.8" x14ac:dyDescent="0.3">
      <c r="A154" s="524" t="s">
        <v>187</v>
      </c>
      <c r="B154" s="544"/>
      <c r="C154" s="536"/>
      <c r="D154" s="536"/>
      <c r="E154" s="563"/>
      <c r="F154" s="651"/>
      <c r="G154" s="651"/>
      <c r="H154" s="567"/>
      <c r="I154" s="567"/>
      <c r="J154" s="563"/>
      <c r="K154" s="566"/>
      <c r="L154" s="566"/>
      <c r="M154" s="566"/>
      <c r="N154" s="566"/>
      <c r="O154" s="566"/>
      <c r="P154" s="563"/>
      <c r="Q154" s="563"/>
      <c r="R154" s="564"/>
      <c r="S154" s="564"/>
      <c r="T154" s="564"/>
      <c r="U154" s="564"/>
      <c r="V154" s="564"/>
      <c r="W154" s="564"/>
      <c r="X154" s="564"/>
      <c r="Y154" s="564"/>
      <c r="Z154" s="541"/>
      <c r="AA154" s="541"/>
      <c r="AB154" s="541"/>
      <c r="AC154" s="541"/>
    </row>
    <row r="155" spans="1:29" ht="13.8" x14ac:dyDescent="0.3">
      <c r="A155" s="553"/>
      <c r="B155" s="547"/>
      <c r="C155" s="548" t="s">
        <v>12</v>
      </c>
      <c r="D155" s="536"/>
      <c r="E155" s="563"/>
      <c r="F155" s="563"/>
      <c r="G155" s="563"/>
      <c r="H155" s="563"/>
      <c r="I155" s="563"/>
      <c r="J155" s="563"/>
      <c r="K155" s="563"/>
      <c r="L155" s="563"/>
      <c r="M155" s="563"/>
      <c r="N155" s="563"/>
      <c r="O155" s="563"/>
      <c r="P155" s="563"/>
      <c r="Q155" s="563"/>
      <c r="R155" s="564"/>
      <c r="S155" s="564"/>
      <c r="T155" s="564"/>
      <c r="U155" s="564"/>
      <c r="V155" s="564"/>
      <c r="W155" s="564"/>
      <c r="X155" s="564"/>
      <c r="Y155" s="564"/>
      <c r="Z155" s="541"/>
      <c r="AA155" s="541"/>
      <c r="AB155" s="541"/>
      <c r="AC155" s="541"/>
    </row>
    <row r="156" spans="1:29" ht="13.8" x14ac:dyDescent="0.3">
      <c r="A156" s="549" t="s">
        <v>49</v>
      </c>
      <c r="B156" s="550"/>
      <c r="C156" s="551" t="s">
        <v>172</v>
      </c>
      <c r="D156" s="536"/>
      <c r="E156" s="563"/>
      <c r="F156" s="569"/>
      <c r="G156" s="567"/>
      <c r="H156" s="567"/>
      <c r="I156" s="567"/>
      <c r="J156" s="567"/>
      <c r="K156" s="566"/>
      <c r="L156" s="566"/>
      <c r="M156" s="566"/>
      <c r="N156" s="566"/>
      <c r="O156" s="566"/>
      <c r="P156" s="563"/>
      <c r="Q156" s="563"/>
      <c r="R156" s="564"/>
      <c r="S156" s="564"/>
      <c r="T156" s="564"/>
      <c r="U156" s="564"/>
      <c r="V156" s="564"/>
      <c r="W156" s="564"/>
      <c r="X156" s="564"/>
      <c r="Y156" s="564"/>
      <c r="Z156" s="541"/>
      <c r="AA156" s="541"/>
      <c r="AB156" s="541"/>
      <c r="AC156" s="541"/>
    </row>
    <row r="157" spans="1:29" ht="13.8" x14ac:dyDescent="0.3">
      <c r="A157" s="553" t="s">
        <v>188</v>
      </c>
      <c r="B157" s="554"/>
      <c r="C157" s="555">
        <v>712</v>
      </c>
      <c r="D157" s="536"/>
      <c r="E157" s="536"/>
      <c r="F157" s="565" t="s">
        <v>838</v>
      </c>
      <c r="G157" s="565"/>
      <c r="H157" s="566"/>
      <c r="I157" s="566"/>
      <c r="J157" s="566"/>
      <c r="K157" s="566"/>
      <c r="L157" s="566"/>
      <c r="M157" s="567" t="s">
        <v>842</v>
      </c>
      <c r="N157" s="566"/>
      <c r="O157" s="566"/>
      <c r="P157" s="563"/>
      <c r="Q157" s="563"/>
      <c r="R157" s="541"/>
      <c r="S157" s="541"/>
      <c r="T157" s="541"/>
      <c r="U157" s="541"/>
      <c r="V157" s="541"/>
      <c r="W157" s="541"/>
      <c r="X157" s="541"/>
      <c r="Y157" s="541"/>
      <c r="Z157" s="541"/>
      <c r="AA157" s="541"/>
      <c r="AB157" s="541"/>
      <c r="AC157" s="541"/>
    </row>
    <row r="158" spans="1:29" ht="13.8" x14ac:dyDescent="0.3">
      <c r="A158" s="553" t="s">
        <v>190</v>
      </c>
      <c r="B158" s="554"/>
      <c r="C158" s="555">
        <v>394</v>
      </c>
      <c r="D158" s="536"/>
      <c r="E158" s="536"/>
      <c r="F158" s="565" t="s">
        <v>839</v>
      </c>
      <c r="G158" s="565"/>
      <c r="H158" s="566"/>
      <c r="I158" s="566"/>
      <c r="J158" s="566"/>
      <c r="K158" s="566"/>
      <c r="L158" s="566"/>
      <c r="M158" s="566"/>
      <c r="N158" s="566"/>
      <c r="O158" s="566"/>
      <c r="P158" s="563"/>
      <c r="Q158" s="563"/>
      <c r="R158" s="541"/>
      <c r="S158" s="541"/>
      <c r="T158" s="541"/>
      <c r="U158" s="541"/>
      <c r="V158" s="541"/>
      <c r="W158" s="541"/>
      <c r="X158" s="541"/>
      <c r="Y158" s="541"/>
      <c r="Z158" s="541"/>
      <c r="AA158" s="541"/>
      <c r="AB158" s="541"/>
      <c r="AC158" s="541"/>
    </row>
    <row r="159" spans="1:29" ht="13.8" x14ac:dyDescent="0.3">
      <c r="A159" s="519"/>
      <c r="B159" s="542"/>
      <c r="C159" s="543"/>
      <c r="D159" s="536"/>
      <c r="E159" s="536"/>
      <c r="F159" s="563"/>
      <c r="G159" s="563"/>
      <c r="H159" s="563"/>
      <c r="I159" s="563"/>
      <c r="J159" s="563"/>
      <c r="K159" s="563"/>
      <c r="L159" s="563"/>
      <c r="M159" s="567" t="s">
        <v>186</v>
      </c>
      <c r="N159" s="563"/>
      <c r="O159" s="563"/>
      <c r="P159" s="563"/>
      <c r="Q159" s="563"/>
      <c r="R159" s="541"/>
      <c r="S159" s="541"/>
      <c r="T159" s="541"/>
      <c r="U159" s="541"/>
      <c r="V159" s="541"/>
      <c r="W159" s="541"/>
      <c r="X159" s="541"/>
      <c r="Y159" s="541"/>
      <c r="Z159" s="541"/>
      <c r="AA159" s="541"/>
      <c r="AB159" s="541"/>
      <c r="AC159" s="541"/>
    </row>
    <row r="160" spans="1:29" ht="13.8" x14ac:dyDescent="0.3">
      <c r="A160" s="524" t="s">
        <v>191</v>
      </c>
      <c r="B160" s="544"/>
      <c r="C160" s="536"/>
      <c r="D160" s="536"/>
      <c r="E160" s="536"/>
      <c r="F160" s="651" t="s">
        <v>843</v>
      </c>
      <c r="G160" s="651"/>
      <c r="H160" s="567"/>
      <c r="I160" s="567"/>
      <c r="J160" s="563"/>
      <c r="K160" s="566"/>
      <c r="L160" s="566"/>
      <c r="M160" s="566"/>
      <c r="N160" s="566"/>
      <c r="O160" s="566"/>
      <c r="P160" s="563"/>
      <c r="Q160" s="563"/>
      <c r="R160" s="541"/>
      <c r="S160" s="541"/>
      <c r="T160" s="541"/>
      <c r="U160" s="541"/>
      <c r="V160" s="541"/>
      <c r="W160" s="541"/>
      <c r="X160" s="541"/>
      <c r="Y160" s="541"/>
      <c r="Z160" s="541"/>
      <c r="AA160" s="541"/>
      <c r="AB160" s="541"/>
      <c r="AC160" s="541"/>
    </row>
    <row r="161" spans="1:31" ht="13.8" x14ac:dyDescent="0.3">
      <c r="A161" s="553" t="s">
        <v>192</v>
      </c>
      <c r="B161" s="561"/>
      <c r="C161" s="548" t="s">
        <v>12</v>
      </c>
      <c r="D161" s="536"/>
      <c r="E161" s="536"/>
      <c r="F161" s="526"/>
      <c r="G161" s="526"/>
      <c r="H161" s="642"/>
      <c r="I161" s="642"/>
      <c r="J161" s="642"/>
      <c r="K161" s="570"/>
      <c r="L161" s="643"/>
      <c r="M161" s="643"/>
      <c r="N161" s="642"/>
      <c r="O161" s="642"/>
      <c r="P161" s="642"/>
      <c r="Q161" s="642"/>
      <c r="R161" s="541"/>
      <c r="S161" s="541"/>
      <c r="T161" s="541"/>
      <c r="U161" s="541"/>
      <c r="V161" s="541"/>
      <c r="W161" s="541"/>
      <c r="X161" s="541"/>
      <c r="Y161" s="541"/>
      <c r="Z161" s="541"/>
      <c r="AA161" s="541"/>
      <c r="AB161" s="541"/>
      <c r="AC161" s="541"/>
    </row>
    <row r="162" spans="1:31" ht="12.75" customHeight="1" x14ac:dyDescent="0.3">
      <c r="A162" s="553" t="s">
        <v>193</v>
      </c>
      <c r="B162" s="561"/>
      <c r="C162" s="571">
        <v>5</v>
      </c>
      <c r="D162" s="536"/>
      <c r="E162" s="536"/>
      <c r="F162" s="526"/>
      <c r="G162" s="526"/>
      <c r="H162" s="572"/>
      <c r="I162" s="572"/>
      <c r="J162" s="572"/>
      <c r="K162" s="570"/>
      <c r="L162" s="573"/>
      <c r="M162" s="573"/>
      <c r="N162" s="572"/>
      <c r="O162" s="572"/>
      <c r="P162" s="572"/>
      <c r="Q162" s="572"/>
      <c r="R162" s="541"/>
      <c r="S162" s="541"/>
      <c r="T162" s="541"/>
      <c r="U162" s="541"/>
      <c r="V162" s="541"/>
      <c r="W162" s="541"/>
      <c r="X162" s="541"/>
      <c r="Y162" s="541"/>
      <c r="Z162" s="541"/>
      <c r="AA162" s="541"/>
      <c r="AB162" s="541"/>
      <c r="AC162" s="541"/>
    </row>
    <row r="163" spans="1:31" ht="24" customHeight="1" x14ac:dyDescent="0.3">
      <c r="A163" s="558" t="s">
        <v>194</v>
      </c>
      <c r="B163" s="561"/>
      <c r="C163" s="574">
        <v>0</v>
      </c>
      <c r="D163" s="536"/>
      <c r="E163" s="536"/>
      <c r="F163" s="536"/>
      <c r="G163" s="536"/>
      <c r="H163" s="536"/>
      <c r="I163" s="536"/>
      <c r="J163" s="536"/>
      <c r="K163" s="536"/>
      <c r="L163" s="536"/>
      <c r="M163" s="536"/>
      <c r="N163" s="536"/>
      <c r="O163" s="536"/>
      <c r="P163" s="536"/>
      <c r="Q163" s="536"/>
      <c r="R163" s="541"/>
      <c r="S163" s="541"/>
      <c r="T163" s="541"/>
      <c r="U163" s="541"/>
      <c r="V163" s="541"/>
      <c r="W163" s="541"/>
      <c r="X163" s="541"/>
      <c r="Y163" s="541"/>
      <c r="Z163" s="541"/>
      <c r="AA163" s="541"/>
      <c r="AB163" s="541"/>
      <c r="AC163" s="541"/>
    </row>
    <row r="164" spans="1:31" ht="12.75" customHeight="1" x14ac:dyDescent="0.3">
      <c r="A164" s="558" t="s">
        <v>195</v>
      </c>
      <c r="B164" s="561"/>
      <c r="C164" s="574">
        <v>0</v>
      </c>
      <c r="D164" s="536"/>
      <c r="E164" s="536"/>
      <c r="F164" s="536"/>
      <c r="G164" s="536"/>
      <c r="H164" s="536"/>
      <c r="I164" s="536"/>
      <c r="J164" s="536"/>
      <c r="K164" s="536"/>
      <c r="L164" s="536"/>
      <c r="M164" s="536"/>
      <c r="N164" s="536"/>
      <c r="O164" s="536"/>
      <c r="P164" s="536"/>
      <c r="Q164" s="536"/>
      <c r="R164" s="541"/>
      <c r="S164" s="541"/>
      <c r="T164" s="541"/>
      <c r="U164" s="541"/>
      <c r="V164" s="541"/>
      <c r="W164" s="541"/>
      <c r="X164" s="541"/>
      <c r="Y164" s="541"/>
      <c r="Z164" s="541"/>
      <c r="AA164" s="541"/>
      <c r="AB164" s="541"/>
      <c r="AC164" s="541"/>
    </row>
    <row r="165" spans="1:31" ht="13.8" x14ac:dyDescent="0.3">
      <c r="A165" s="558" t="s">
        <v>196</v>
      </c>
      <c r="B165" s="561"/>
      <c r="C165" s="574">
        <v>3</v>
      </c>
      <c r="D165" s="536"/>
      <c r="E165" s="536"/>
      <c r="F165" s="536"/>
      <c r="G165" s="536"/>
      <c r="H165" s="536"/>
      <c r="I165" s="536"/>
      <c r="J165" s="536"/>
      <c r="K165" s="536"/>
      <c r="L165" s="536"/>
      <c r="M165" s="536"/>
      <c r="N165" s="536"/>
      <c r="O165" s="536"/>
      <c r="P165" s="536"/>
      <c r="Q165" s="536"/>
      <c r="R165" s="541"/>
      <c r="S165" s="541"/>
      <c r="T165" s="541"/>
      <c r="U165" s="541"/>
      <c r="V165" s="541"/>
      <c r="W165" s="541"/>
      <c r="X165" s="541"/>
      <c r="Y165" s="541"/>
      <c r="Z165" s="541"/>
      <c r="AA165" s="541"/>
      <c r="AB165" s="541"/>
      <c r="AC165" s="541"/>
    </row>
    <row r="166" spans="1:31" s="6" customFormat="1" x14ac:dyDescent="0.25">
      <c r="A166" s="526"/>
      <c r="B166" s="526"/>
      <c r="C166" s="536"/>
      <c r="D166" s="536"/>
      <c r="E166" s="536"/>
      <c r="F166" s="536"/>
      <c r="G166" s="536"/>
      <c r="H166" s="536"/>
      <c r="I166" s="536"/>
      <c r="J166" s="536"/>
      <c r="K166" s="536"/>
      <c r="L166" s="536"/>
      <c r="M166" s="536"/>
      <c r="N166" s="536"/>
      <c r="O166" s="536"/>
      <c r="P166" s="536"/>
      <c r="Q166" s="536"/>
      <c r="R166" s="541"/>
      <c r="S166" s="541"/>
      <c r="T166" s="541"/>
      <c r="U166" s="541"/>
      <c r="V166" s="541"/>
      <c r="W166" s="541"/>
      <c r="X166" s="541"/>
      <c r="Y166" s="541"/>
      <c r="Z166" s="541"/>
      <c r="AA166" s="541"/>
      <c r="AB166" s="541"/>
      <c r="AC166" s="541"/>
      <c r="AD166" s="263"/>
      <c r="AE166" s="263"/>
    </row>
    <row r="167" spans="1:31" s="6" customFormat="1" x14ac:dyDescent="0.25">
      <c r="A167" s="414" t="s">
        <v>570</v>
      </c>
      <c r="B167" s="413"/>
      <c r="C167" s="413"/>
      <c r="D167" s="564"/>
      <c r="E167" s="564"/>
      <c r="F167" s="564"/>
      <c r="G167" s="564"/>
      <c r="H167" s="564"/>
      <c r="I167" s="564"/>
      <c r="J167" s="564"/>
      <c r="K167" s="564"/>
      <c r="L167" s="564"/>
      <c r="M167" s="564"/>
      <c r="N167" s="564"/>
      <c r="O167" s="564"/>
      <c r="P167" s="564"/>
      <c r="Q167" s="564"/>
      <c r="R167" s="564"/>
      <c r="S167" s="564"/>
      <c r="T167" s="564"/>
      <c r="U167" s="564"/>
      <c r="V167" s="564"/>
      <c r="W167" s="564"/>
      <c r="X167" s="564"/>
      <c r="Y167" s="564"/>
      <c r="Z167" s="564"/>
      <c r="AA167" s="564"/>
      <c r="AB167" s="564"/>
      <c r="AC167" s="564"/>
    </row>
    <row r="168" spans="1:31" s="6" customFormat="1" x14ac:dyDescent="0.25">
      <c r="A168" s="412"/>
      <c r="B168" s="415"/>
      <c r="C168" s="411" t="s">
        <v>12</v>
      </c>
      <c r="D168" s="564"/>
      <c r="E168" s="564"/>
      <c r="F168" s="564"/>
      <c r="G168" s="564"/>
      <c r="H168" s="564"/>
      <c r="I168" s="564"/>
      <c r="J168" s="564"/>
      <c r="K168" s="564"/>
      <c r="L168" s="564"/>
      <c r="M168" s="564"/>
      <c r="N168" s="564"/>
      <c r="O168" s="564"/>
      <c r="P168" s="564"/>
      <c r="Q168" s="564"/>
      <c r="R168" s="564"/>
      <c r="S168" s="564"/>
      <c r="T168" s="564"/>
      <c r="U168" s="564"/>
      <c r="V168" s="564"/>
      <c r="W168" s="564"/>
      <c r="X168" s="564"/>
      <c r="Y168" s="564"/>
      <c r="Z168" s="564"/>
      <c r="AA168" s="564"/>
      <c r="AB168" s="564"/>
      <c r="AC168" s="564"/>
    </row>
    <row r="169" spans="1:31" s="6" customFormat="1" x14ac:dyDescent="0.25">
      <c r="A169" s="417" t="s">
        <v>49</v>
      </c>
      <c r="B169" s="418"/>
      <c r="C169" s="419" t="s">
        <v>172</v>
      </c>
      <c r="D169" s="564"/>
      <c r="E169" s="564"/>
      <c r="F169" s="564"/>
      <c r="G169" s="564"/>
      <c r="H169" s="564"/>
      <c r="I169" s="564"/>
      <c r="J169" s="564"/>
      <c r="K169" s="564"/>
      <c r="L169" s="564"/>
      <c r="M169" s="564"/>
      <c r="N169" s="564"/>
      <c r="O169" s="564"/>
      <c r="P169" s="564"/>
      <c r="Q169" s="564"/>
      <c r="R169" s="564"/>
      <c r="S169" s="564"/>
      <c r="T169" s="564"/>
      <c r="U169" s="564"/>
      <c r="V169" s="564"/>
      <c r="W169" s="564"/>
      <c r="X169" s="564"/>
      <c r="Y169" s="564"/>
      <c r="Z169" s="564"/>
      <c r="AA169" s="564"/>
      <c r="AB169" s="564"/>
      <c r="AC169" s="564"/>
    </row>
    <row r="170" spans="1:31" s="6" customFormat="1" ht="13.8" x14ac:dyDescent="0.3">
      <c r="A170" s="575" t="s">
        <v>571</v>
      </c>
      <c r="B170" s="576"/>
      <c r="C170" s="577">
        <v>17</v>
      </c>
      <c r="D170" s="564"/>
      <c r="E170" s="564"/>
      <c r="F170" s="564"/>
      <c r="G170" s="564"/>
      <c r="H170" s="564"/>
      <c r="I170" s="564"/>
      <c r="J170" s="564"/>
      <c r="K170" s="564"/>
      <c r="L170" s="564"/>
      <c r="M170" s="564"/>
      <c r="N170" s="564"/>
      <c r="O170" s="564"/>
      <c r="P170" s="564"/>
      <c r="Q170" s="564"/>
      <c r="R170" s="564"/>
      <c r="S170" s="564"/>
      <c r="T170" s="564"/>
      <c r="U170" s="564"/>
      <c r="V170" s="564"/>
      <c r="W170" s="564"/>
      <c r="X170" s="564"/>
      <c r="Y170" s="564"/>
      <c r="Z170" s="564"/>
      <c r="AA170" s="564"/>
      <c r="AB170" s="564"/>
      <c r="AC170" s="564"/>
    </row>
    <row r="171" spans="1:31" s="6" customFormat="1" ht="14.4" x14ac:dyDescent="0.3">
      <c r="A171" s="578" t="s">
        <v>572</v>
      </c>
      <c r="B171" s="576"/>
      <c r="C171" s="579">
        <v>59</v>
      </c>
      <c r="D171" s="564"/>
      <c r="E171" s="564"/>
      <c r="F171" s="564"/>
      <c r="G171" s="564"/>
      <c r="H171" s="564"/>
      <c r="I171" s="564"/>
      <c r="J171" s="564"/>
      <c r="K171" s="564"/>
      <c r="L171" s="564"/>
      <c r="M171" s="564"/>
      <c r="N171" s="564"/>
      <c r="O171" s="564"/>
      <c r="P171" s="564"/>
      <c r="Q171" s="564"/>
      <c r="R171" s="564"/>
      <c r="S171" s="564"/>
      <c r="T171" s="564"/>
      <c r="U171" s="564"/>
      <c r="V171" s="564"/>
      <c r="W171" s="564"/>
      <c r="X171" s="564"/>
      <c r="Y171" s="564"/>
      <c r="Z171" s="564"/>
      <c r="AA171" s="564"/>
      <c r="AB171" s="564"/>
      <c r="AC171" s="564"/>
    </row>
    <row r="172" spans="1:31" s="6" customFormat="1" x14ac:dyDescent="0.25">
      <c r="A172" s="90"/>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row>
    <row r="173" spans="1:31" s="6" customFormat="1" x14ac:dyDescent="0.25">
      <c r="A173" s="88"/>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row>
    <row r="174" spans="1:31" s="6" customFormat="1" x14ac:dyDescent="0.25"/>
    <row r="175" spans="1:31" s="6" customFormat="1" x14ac:dyDescent="0.25"/>
    <row r="176" spans="1:31" s="6" customFormat="1" x14ac:dyDescent="0.25"/>
    <row r="177" s="6" customFormat="1" x14ac:dyDescent="0.25"/>
    <row r="178" s="6" customFormat="1" x14ac:dyDescent="0.25"/>
    <row r="179" s="6" customFormat="1" x14ac:dyDescent="0.25"/>
    <row r="180" s="6" customFormat="1" x14ac:dyDescent="0.25"/>
    <row r="181" s="6" customFormat="1" x14ac:dyDescent="0.25"/>
    <row r="182" s="6" customFormat="1" x14ac:dyDescent="0.25"/>
    <row r="183" s="6" customFormat="1" x14ac:dyDescent="0.25"/>
    <row r="184" s="6" customFormat="1" x14ac:dyDescent="0.25"/>
    <row r="185" s="6" customFormat="1" x14ac:dyDescent="0.25"/>
    <row r="186" s="6" customFormat="1" x14ac:dyDescent="0.25"/>
    <row r="187" s="6" customFormat="1" x14ac:dyDescent="0.25"/>
    <row r="188" s="6" customFormat="1" x14ac:dyDescent="0.25"/>
    <row r="189" s="6" customFormat="1" x14ac:dyDescent="0.25"/>
    <row r="190" s="6" customFormat="1" x14ac:dyDescent="0.25"/>
    <row r="191" s="6" customFormat="1" x14ac:dyDescent="0.25"/>
    <row r="192" s="6" customFormat="1" x14ac:dyDescent="0.25"/>
    <row r="193" s="6" customFormat="1" x14ac:dyDescent="0.25"/>
  </sheetData>
  <sheetProtection password="D259" sheet="1" objects="1" scenarios="1" formatColumns="0" formatRows="0"/>
  <mergeCells count="59">
    <mergeCell ref="K4:K9"/>
    <mergeCell ref="L4:L9"/>
    <mergeCell ref="J3:J9"/>
    <mergeCell ref="M4:N5"/>
    <mergeCell ref="W4:W9"/>
    <mergeCell ref="M6:M9"/>
    <mergeCell ref="N6:N9"/>
    <mergeCell ref="O6:O9"/>
    <mergeCell ref="P6:P9"/>
    <mergeCell ref="B2:S2"/>
    <mergeCell ref="A1:J1"/>
    <mergeCell ref="N1:Q1"/>
    <mergeCell ref="D3:G3"/>
    <mergeCell ref="T1:V1"/>
    <mergeCell ref="T2:AE2"/>
    <mergeCell ref="O3:P5"/>
    <mergeCell ref="Q3:Q9"/>
    <mergeCell ref="R3:R9"/>
    <mergeCell ref="S3:S9"/>
    <mergeCell ref="T3:V3"/>
    <mergeCell ref="W3:AD3"/>
    <mergeCell ref="AE3:AE9"/>
    <mergeCell ref="T4:T9"/>
    <mergeCell ref="U4:V4"/>
    <mergeCell ref="K3:N3"/>
    <mergeCell ref="A3:A9"/>
    <mergeCell ref="B3:B9"/>
    <mergeCell ref="C3:C9"/>
    <mergeCell ref="H3:H9"/>
    <mergeCell ref="I3:I9"/>
    <mergeCell ref="D4:D9"/>
    <mergeCell ref="E4:G5"/>
    <mergeCell ref="E6:E9"/>
    <mergeCell ref="F6:F9"/>
    <mergeCell ref="G6:G9"/>
    <mergeCell ref="AB4:AB9"/>
    <mergeCell ref="AC4:AC9"/>
    <mergeCell ref="AD4:AD9"/>
    <mergeCell ref="U5:U9"/>
    <mergeCell ref="V5:V9"/>
    <mergeCell ref="Y6:Y9"/>
    <mergeCell ref="Z6:Z9"/>
    <mergeCell ref="X4:X9"/>
    <mergeCell ref="Y4:Z5"/>
    <mergeCell ref="AA4:AA9"/>
    <mergeCell ref="A104:B104"/>
    <mergeCell ref="A107:A108"/>
    <mergeCell ref="B107:B108"/>
    <mergeCell ref="C107:C108"/>
    <mergeCell ref="D107:D108"/>
    <mergeCell ref="H161:J161"/>
    <mergeCell ref="L161:M161"/>
    <mergeCell ref="N161:Q161"/>
    <mergeCell ref="E107:E108"/>
    <mergeCell ref="F107:M107"/>
    <mergeCell ref="N107:N108"/>
    <mergeCell ref="P147:W147"/>
    <mergeCell ref="F154:G154"/>
    <mergeCell ref="F160:G160"/>
  </mergeCells>
  <hyperlinks>
    <hyperlink ref="T1:U1" location="'Списък Приложения'!A1" display="НАЗАД"/>
  </hyperlinks>
  <printOptions horizontalCentered="1"/>
  <pageMargins left="0" right="0" top="0" bottom="0" header="0" footer="0"/>
  <pageSetup scale="45" orientation="landscape" r:id="rId1"/>
  <rowBreaks count="1" manualBreakCount="1">
    <brk id="103" max="16383" man="1"/>
  </rowBreaks>
  <extLst>
    <ext xmlns:x14="http://schemas.microsoft.com/office/spreadsheetml/2009/9/main" uri="{78C0D931-6437-407d-A8EE-F0AAD7539E65}">
      <x14:conditionalFormattings>
        <x14:conditionalFormatting xmlns:xm="http://schemas.microsoft.com/office/excel/2006/main">
          <x14:cfRule type="cellIs" priority="37" stopIfTrue="1" operator="notEqual" id="{DF742D84-A2BD-4CB6-B863-346C9329EFBC}">
            <xm:f>'4.Прил 3_НД-съдии'!$I$8</xm:f>
            <x14:dxf>
              <fill>
                <patternFill>
                  <bgColor rgb="FFFF0000"/>
                </patternFill>
              </fill>
            </x14:dxf>
          </x14:cfRule>
          <xm:sqref>C110</xm:sqref>
        </x14:conditionalFormatting>
        <x14:conditionalFormatting xmlns:xm="http://schemas.microsoft.com/office/excel/2006/main">
          <x14:cfRule type="cellIs" priority="36" stopIfTrue="1" operator="notEqual" id="{862466E6-E08A-4B8F-9F68-2827D75471D5}">
            <xm:f>'4.Прил 3_НД-съдии'!$O$8</xm:f>
            <x14:dxf>
              <fill>
                <patternFill>
                  <bgColor rgb="FFFF0000"/>
                </patternFill>
              </fill>
            </x14:dxf>
          </x14:cfRule>
          <xm:sqref>D110</xm:sqref>
        </x14:conditionalFormatting>
        <x14:conditionalFormatting xmlns:xm="http://schemas.microsoft.com/office/excel/2006/main">
          <x14:cfRule type="cellIs" priority="35" stopIfTrue="1" operator="notEqual" id="{9119D180-7524-4319-B3BF-F335BE086C04}">
            <xm:f>'4.Прил 3_НД-съдии'!$U$8</xm:f>
            <x14:dxf>
              <fill>
                <patternFill>
                  <bgColor rgb="FFFF0000"/>
                </patternFill>
              </fill>
            </x14:dxf>
          </x14:cfRule>
          <xm:sqref>E110</xm:sqref>
        </x14:conditionalFormatting>
        <x14:conditionalFormatting xmlns:xm="http://schemas.microsoft.com/office/excel/2006/main">
          <x14:cfRule type="cellIs" priority="34" stopIfTrue="1" operator="notEqual" id="{155E13CE-CF41-4BBC-9780-035B7817F57E}">
            <xm:f>'4.Прил 3_НД-съдии'!$AA$8</xm:f>
            <x14:dxf>
              <fill>
                <patternFill>
                  <bgColor rgb="FFFF0000"/>
                </patternFill>
              </fill>
            </x14:dxf>
          </x14:cfRule>
          <xm:sqref>F110</xm:sqref>
        </x14:conditionalFormatting>
        <x14:conditionalFormatting xmlns:xm="http://schemas.microsoft.com/office/excel/2006/main">
          <x14:cfRule type="cellIs" priority="33" stopIfTrue="1" operator="notEqual" id="{5582E9CE-5397-4A09-8BA1-115BA6419BD7}">
            <xm:f>'4.Прил 3_НД-съдии'!$E$8</xm:f>
            <x14:dxf>
              <fill>
                <patternFill>
                  <bgColor rgb="FFFF0000"/>
                </patternFill>
              </fill>
            </x14:dxf>
          </x14:cfRule>
          <xm:sqref>C94</xm:sqref>
        </x14:conditionalFormatting>
        <x14:conditionalFormatting xmlns:xm="http://schemas.microsoft.com/office/excel/2006/main">
          <x14:cfRule type="cellIs" priority="32" stopIfTrue="1" operator="notEqual" id="{7C2E1BAE-60FE-48E0-B505-E6E7F9E633FE}">
            <xm:f>'4.Прил 3_НД-съдии'!$K$8</xm:f>
            <x14:dxf>
              <fill>
                <patternFill>
                  <bgColor rgb="FFFF0000"/>
                </patternFill>
              </fill>
            </x14:dxf>
          </x14:cfRule>
          <xm:sqref>I94</xm:sqref>
        </x14:conditionalFormatting>
        <x14:conditionalFormatting xmlns:xm="http://schemas.microsoft.com/office/excel/2006/main">
          <x14:cfRule type="cellIs" priority="31" stopIfTrue="1" operator="notEqual" id="{116634FB-62B3-4177-9591-B5DA3D9DC2B3}">
            <xm:f>'4.Прил 3_НД-съдии'!$Q$8</xm:f>
            <x14:dxf>
              <fill>
                <patternFill>
                  <bgColor rgb="FFFF0000"/>
                </patternFill>
              </fill>
            </x14:dxf>
          </x14:cfRule>
          <xm:sqref>J94</xm:sqref>
        </x14:conditionalFormatting>
        <x14:conditionalFormatting xmlns:xm="http://schemas.microsoft.com/office/excel/2006/main">
          <x14:cfRule type="cellIs" priority="30" stopIfTrue="1" operator="notEqual" id="{46C4DF26-A772-4D01-9206-AB7E5FDCEA9F}">
            <xm:f>'4.Прил 3_НД-съдии'!$W$8</xm:f>
            <x14:dxf>
              <fill>
                <patternFill>
                  <bgColor rgb="FFFF0000"/>
                </patternFill>
              </fill>
            </x14:dxf>
          </x14:cfRule>
          <xm:sqref>K94</xm:sqref>
        </x14:conditionalFormatting>
        <x14:conditionalFormatting xmlns:xm="http://schemas.microsoft.com/office/excel/2006/main">
          <x14:cfRule type="cellIs" priority="29" stopIfTrue="1" operator="notEqual" id="{3FD7534D-1995-4A36-B897-E0DDD1D5DA5C}">
            <xm:f>'4.Прил 3_НД-съдии'!$AC$8</xm:f>
            <x14:dxf>
              <fill>
                <patternFill>
                  <bgColor rgb="FFFF0000"/>
                </patternFill>
              </fill>
            </x14:dxf>
          </x14:cfRule>
          <xm:sqref>L94</xm:sqref>
        </x14:conditionalFormatting>
        <x14:conditionalFormatting xmlns:xm="http://schemas.microsoft.com/office/excel/2006/main">
          <x14:cfRule type="cellIs" priority="28" stopIfTrue="1" operator="notEqual" id="{895995C3-9F69-4E66-BBE9-63662CDE8D7D}">
            <xm:f>'4.Прил 3_НД-съдии'!$AI$8</xm:f>
            <x14:dxf>
              <fill>
                <patternFill>
                  <bgColor rgb="FFFF0000"/>
                </patternFill>
              </fill>
            </x14:dxf>
          </x14:cfRule>
          <xm:sqref>M94</xm:sqref>
        </x14:conditionalFormatting>
        <x14:conditionalFormatting xmlns:xm="http://schemas.microsoft.com/office/excel/2006/main">
          <x14:cfRule type="cellIs" priority="27" stopIfTrue="1" operator="notEqual" id="{768BE5EB-D467-4CEA-9308-01FEB8A69BD6}">
            <xm:f>'4.Прил 3_НД-съдии'!$AO$8</xm:f>
            <x14:dxf>
              <fill>
                <patternFill>
                  <bgColor rgb="FFFF0000"/>
                </patternFill>
              </fill>
            </x14:dxf>
          </x14:cfRule>
          <xm:sqref>Q94</xm:sqref>
        </x14:conditionalFormatting>
        <x14:conditionalFormatting xmlns:xm="http://schemas.microsoft.com/office/excel/2006/main">
          <x14:cfRule type="cellIs" priority="26" stopIfTrue="1" operator="notEqual" id="{5CED7BEB-F917-44D7-941C-620B2811F442}">
            <xm:f>'4.Прил 3_НД-съдии'!$AU$8</xm:f>
            <x14:dxf>
              <fill>
                <patternFill>
                  <bgColor rgb="FFFF0000"/>
                </patternFill>
              </fill>
            </x14:dxf>
          </x14:cfRule>
          <xm:sqref>S94</xm:sqref>
        </x14:conditionalFormatting>
        <x14:conditionalFormatting xmlns:xm="http://schemas.microsoft.com/office/excel/2006/main">
          <x14:cfRule type="cellIs" priority="25" stopIfTrue="1" operator="notEqual" id="{46B6338D-4F1D-46D2-881F-4431EE54409D}">
            <xm:f>'4.Прил 3_НД-съдии'!$F$8</xm:f>
            <x14:dxf>
              <fill>
                <patternFill>
                  <bgColor rgb="FFFF0000"/>
                </patternFill>
              </fill>
            </x14:dxf>
          </x14:cfRule>
          <xm:sqref>C95</xm:sqref>
        </x14:conditionalFormatting>
        <x14:conditionalFormatting xmlns:xm="http://schemas.microsoft.com/office/excel/2006/main">
          <x14:cfRule type="cellIs" priority="24" stopIfTrue="1" operator="notEqual" id="{BD776E3A-F43B-4796-97F7-92A74E5E4567}">
            <xm:f>'4.Прил 3_НД-съдии'!$L$8</xm:f>
            <x14:dxf>
              <fill>
                <patternFill>
                  <bgColor rgb="FFFF0000"/>
                </patternFill>
              </fill>
            </x14:dxf>
          </x14:cfRule>
          <xm:sqref>I95</xm:sqref>
        </x14:conditionalFormatting>
        <x14:conditionalFormatting xmlns:xm="http://schemas.microsoft.com/office/excel/2006/main">
          <x14:cfRule type="cellIs" priority="23" stopIfTrue="1" operator="notEqual" id="{BBF06414-157F-4534-9295-2791C3041382}">
            <xm:f>'4.Прил 3_НД-съдии'!$R$8</xm:f>
            <x14:dxf>
              <fill>
                <patternFill>
                  <bgColor rgb="FFFF0000"/>
                </patternFill>
              </fill>
            </x14:dxf>
          </x14:cfRule>
          <xm:sqref>J95</xm:sqref>
        </x14:conditionalFormatting>
        <x14:conditionalFormatting xmlns:xm="http://schemas.microsoft.com/office/excel/2006/main">
          <x14:cfRule type="cellIs" priority="22" stopIfTrue="1" operator="notEqual" id="{1E93D3D8-CB5F-448D-801D-87E203D7CD20}">
            <xm:f>'4.Прил 3_НД-съдии'!$X$8</xm:f>
            <x14:dxf>
              <fill>
                <patternFill>
                  <bgColor rgb="FFFF0000"/>
                </patternFill>
              </fill>
            </x14:dxf>
          </x14:cfRule>
          <xm:sqref>K95</xm:sqref>
        </x14:conditionalFormatting>
        <x14:conditionalFormatting xmlns:xm="http://schemas.microsoft.com/office/excel/2006/main">
          <x14:cfRule type="cellIs" priority="21" stopIfTrue="1" operator="notEqual" id="{FCC1D285-9C3F-4EC4-AEF0-8AC7089582D5}">
            <xm:f>'4.Прил 3_НД-съдии'!$AD$8</xm:f>
            <x14:dxf>
              <fill>
                <patternFill>
                  <bgColor rgb="FFFF0000"/>
                </patternFill>
              </fill>
            </x14:dxf>
          </x14:cfRule>
          <xm:sqref>L95</xm:sqref>
        </x14:conditionalFormatting>
        <x14:conditionalFormatting xmlns:xm="http://schemas.microsoft.com/office/excel/2006/main">
          <x14:cfRule type="cellIs" priority="20" stopIfTrue="1" operator="notEqual" id="{F1F367B3-D9DE-45A1-8A87-39B33939D7F7}">
            <xm:f>'4.Прил 3_НД-съдии'!$AJ$8</xm:f>
            <x14:dxf>
              <fill>
                <patternFill>
                  <bgColor rgb="FFFF0000"/>
                </patternFill>
              </fill>
            </x14:dxf>
          </x14:cfRule>
          <xm:sqref>M95</xm:sqref>
        </x14:conditionalFormatting>
        <x14:conditionalFormatting xmlns:xm="http://schemas.microsoft.com/office/excel/2006/main">
          <x14:cfRule type="cellIs" priority="19" stopIfTrue="1" operator="notEqual" id="{6B41BB52-B1BC-4F9B-8402-408B3BD05E42}">
            <xm:f>'4.Прил 3_НД-съдии'!$AP$8</xm:f>
            <x14:dxf>
              <fill>
                <patternFill>
                  <bgColor rgb="FFFF0000"/>
                </patternFill>
              </fill>
            </x14:dxf>
          </x14:cfRule>
          <xm:sqref>Q95</xm:sqref>
        </x14:conditionalFormatting>
        <x14:conditionalFormatting xmlns:xm="http://schemas.microsoft.com/office/excel/2006/main">
          <x14:cfRule type="cellIs" priority="18" stopIfTrue="1" operator="notEqual" id="{4A0733EC-D5BA-4552-8D00-CF407B42467F}">
            <xm:f>'4.Прил 3_НД-съдии'!$AV$8</xm:f>
            <x14:dxf>
              <fill>
                <patternFill>
                  <bgColor rgb="FFFF0000"/>
                </patternFill>
              </fill>
            </x14:dxf>
          </x14:cfRule>
          <xm:sqref>S95</xm:sqref>
        </x14:conditionalFormatting>
        <x14:conditionalFormatting xmlns:xm="http://schemas.microsoft.com/office/excel/2006/main">
          <x14:cfRule type="cellIs" priority="17" stopIfTrue="1" operator="notEqual" id="{FB952730-DD6F-4740-B507-13C20754F349}">
            <xm:f>'4.Прил 3_НД-съдии'!$G$8</xm:f>
            <x14:dxf>
              <fill>
                <patternFill>
                  <bgColor rgb="FFFF0000"/>
                </patternFill>
              </fill>
            </x14:dxf>
          </x14:cfRule>
          <xm:sqref>C96</xm:sqref>
        </x14:conditionalFormatting>
        <x14:conditionalFormatting xmlns:xm="http://schemas.microsoft.com/office/excel/2006/main">
          <x14:cfRule type="cellIs" priority="16" stopIfTrue="1" operator="notEqual" id="{ACE826F6-DDD4-4E90-8C6E-D0460ABA2190}">
            <xm:f>'4.Прил 3_НД-съдии'!$M$8</xm:f>
            <x14:dxf>
              <fill>
                <patternFill>
                  <bgColor rgb="FFFF0000"/>
                </patternFill>
              </fill>
            </x14:dxf>
          </x14:cfRule>
          <xm:sqref>I96</xm:sqref>
        </x14:conditionalFormatting>
        <x14:conditionalFormatting xmlns:xm="http://schemas.microsoft.com/office/excel/2006/main">
          <x14:cfRule type="cellIs" priority="15" stopIfTrue="1" operator="notEqual" id="{24805173-784A-43B6-BCBC-7E7D5AC834DD}">
            <xm:f>'4.Прил 3_НД-съдии'!$S$8</xm:f>
            <x14:dxf>
              <fill>
                <patternFill>
                  <bgColor rgb="FFFF0000"/>
                </patternFill>
              </fill>
            </x14:dxf>
          </x14:cfRule>
          <xm:sqref>J96</xm:sqref>
        </x14:conditionalFormatting>
        <x14:conditionalFormatting xmlns:xm="http://schemas.microsoft.com/office/excel/2006/main">
          <x14:cfRule type="cellIs" priority="14" stopIfTrue="1" operator="notEqual" id="{BB3FB8A5-5F34-4857-B04B-0D0354DD876C}">
            <xm:f>'4.Прил 3_НД-съдии'!$Y$8</xm:f>
            <x14:dxf>
              <fill>
                <patternFill>
                  <bgColor rgb="FFFF0000"/>
                </patternFill>
              </fill>
            </x14:dxf>
          </x14:cfRule>
          <xm:sqref>K96</xm:sqref>
        </x14:conditionalFormatting>
        <x14:conditionalFormatting xmlns:xm="http://schemas.microsoft.com/office/excel/2006/main">
          <x14:cfRule type="cellIs" priority="13" stopIfTrue="1" operator="notEqual" id="{0AB0C743-4F59-4DB0-BEC1-562CC8C0378C}">
            <xm:f>'4.Прил 3_НД-съдии'!$AE$8</xm:f>
            <x14:dxf>
              <fill>
                <patternFill>
                  <bgColor rgb="FFFF0000"/>
                </patternFill>
              </fill>
            </x14:dxf>
          </x14:cfRule>
          <xm:sqref>L96</xm:sqref>
        </x14:conditionalFormatting>
        <x14:conditionalFormatting xmlns:xm="http://schemas.microsoft.com/office/excel/2006/main">
          <x14:cfRule type="cellIs" priority="12" stopIfTrue="1" operator="notEqual" id="{DC110F29-9501-47DA-AEDD-7DF60385BD69}">
            <xm:f>'4.Прил 3_НД-съдии'!$AK$8</xm:f>
            <x14:dxf>
              <fill>
                <patternFill>
                  <bgColor rgb="FFFF0000"/>
                </patternFill>
              </fill>
            </x14:dxf>
          </x14:cfRule>
          <xm:sqref>M96</xm:sqref>
        </x14:conditionalFormatting>
        <x14:conditionalFormatting xmlns:xm="http://schemas.microsoft.com/office/excel/2006/main">
          <x14:cfRule type="cellIs" priority="11" stopIfTrue="1" operator="notEqual" id="{339B7D9E-D6BF-483E-B8E6-96BD796709FF}">
            <xm:f>'4.Прил 3_НД-съдии'!$AQ$8</xm:f>
            <x14:dxf>
              <fill>
                <patternFill>
                  <bgColor rgb="FFFF0000"/>
                </patternFill>
              </fill>
            </x14:dxf>
          </x14:cfRule>
          <xm:sqref>Q96</xm:sqref>
        </x14:conditionalFormatting>
        <x14:conditionalFormatting xmlns:xm="http://schemas.microsoft.com/office/excel/2006/main">
          <x14:cfRule type="cellIs" priority="10" stopIfTrue="1" operator="notEqual" id="{87A0BF87-7BC3-4A3D-942F-8378C2C6E357}">
            <xm:f>'4.Прил 3_НД-съдии'!$AW$8</xm:f>
            <x14:dxf>
              <fill>
                <patternFill>
                  <bgColor rgb="FFFF0000"/>
                </patternFill>
              </fill>
            </x14:dxf>
          </x14:cfRule>
          <xm:sqref>S96</xm:sqref>
        </x14:conditionalFormatting>
        <x14:conditionalFormatting xmlns:xm="http://schemas.microsoft.com/office/excel/2006/main">
          <x14:cfRule type="cellIs" priority="9" stopIfTrue="1" operator="notEqual" id="{B084B612-7638-4A55-8236-83192A056D76}">
            <xm:f>'4.Прил 3_НД-съдии'!$H$8</xm:f>
            <x14:dxf>
              <fill>
                <patternFill>
                  <bgColor rgb="FFFF0000"/>
                </patternFill>
              </fill>
            </x14:dxf>
          </x14:cfRule>
          <xm:sqref>C104</xm:sqref>
        </x14:conditionalFormatting>
        <x14:conditionalFormatting xmlns:xm="http://schemas.microsoft.com/office/excel/2006/main">
          <x14:cfRule type="cellIs" priority="8" stopIfTrue="1" operator="notEqual" id="{9F1BF0B0-F499-4107-8B40-644511A25DCE}">
            <xm:f>'4.Прил 3_НД-съдии'!$N$8</xm:f>
            <x14:dxf>
              <fill>
                <patternFill>
                  <bgColor rgb="FFFF0000"/>
                </patternFill>
              </fill>
            </x14:dxf>
          </x14:cfRule>
          <xm:sqref>I104</xm:sqref>
        </x14:conditionalFormatting>
        <x14:conditionalFormatting xmlns:xm="http://schemas.microsoft.com/office/excel/2006/main">
          <x14:cfRule type="cellIs" priority="7" stopIfTrue="1" operator="notEqual" id="{44311DBE-3FAA-454C-99DA-708DC5454188}">
            <xm:f>'4.Прил 3_НД-съдии'!$T$8</xm:f>
            <x14:dxf>
              <fill>
                <patternFill>
                  <bgColor rgb="FFFF0000"/>
                </patternFill>
              </fill>
            </x14:dxf>
          </x14:cfRule>
          <xm:sqref>J104</xm:sqref>
        </x14:conditionalFormatting>
        <x14:conditionalFormatting xmlns:xm="http://schemas.microsoft.com/office/excel/2006/main">
          <x14:cfRule type="cellIs" priority="6" stopIfTrue="1" operator="notEqual" id="{A0D4FE0D-795A-45CE-8F23-F03E96ECEEDF}">
            <xm:f>'4.Прил 3_НД-съдии'!$Z$8</xm:f>
            <x14:dxf>
              <fill>
                <patternFill>
                  <bgColor rgb="FFFF0000"/>
                </patternFill>
              </fill>
            </x14:dxf>
          </x14:cfRule>
          <xm:sqref>K104</xm:sqref>
        </x14:conditionalFormatting>
        <x14:conditionalFormatting xmlns:xm="http://schemas.microsoft.com/office/excel/2006/main">
          <x14:cfRule type="cellIs" priority="5" stopIfTrue="1" operator="notEqual" id="{6709DE08-C3BD-4AAD-9E35-651315ACD005}">
            <xm:f>'4.Прил 3_НД-съдии'!$AF$8</xm:f>
            <x14:dxf>
              <fill>
                <patternFill>
                  <bgColor rgb="FFFF0000"/>
                </patternFill>
              </fill>
            </x14:dxf>
          </x14:cfRule>
          <xm:sqref>L104</xm:sqref>
        </x14:conditionalFormatting>
        <x14:conditionalFormatting xmlns:xm="http://schemas.microsoft.com/office/excel/2006/main">
          <x14:cfRule type="cellIs" priority="4" stopIfTrue="1" operator="notEqual" id="{986CB301-B0D7-4B93-AA89-0B60396E54B2}">
            <xm:f>'4.Прил 3_НД-съдии'!$AL$8</xm:f>
            <x14:dxf>
              <fill>
                <patternFill>
                  <bgColor rgb="FFFF0000"/>
                </patternFill>
              </fill>
            </x14:dxf>
          </x14:cfRule>
          <xm:sqref>M104</xm:sqref>
        </x14:conditionalFormatting>
        <x14:conditionalFormatting xmlns:xm="http://schemas.microsoft.com/office/excel/2006/main">
          <x14:cfRule type="cellIs" priority="3" stopIfTrue="1" operator="notEqual" id="{B31A183D-CF6B-4E90-AC8E-49D2B467D386}">
            <xm:f>'4.Прил 3_НД-съдии'!$AR$8</xm:f>
            <x14:dxf>
              <fill>
                <patternFill>
                  <bgColor rgb="FFFF0000"/>
                </patternFill>
              </fill>
            </x14:dxf>
          </x14:cfRule>
          <xm:sqref>Q104</xm:sqref>
        </x14:conditionalFormatting>
        <x14:conditionalFormatting xmlns:xm="http://schemas.microsoft.com/office/excel/2006/main">
          <x14:cfRule type="cellIs" priority="2" stopIfTrue="1" operator="notEqual" id="{98C18626-28A2-441F-A27C-06A8369A02BE}">
            <xm:f>'4.Прил 3_НД-съдии'!$AX$8</xm:f>
            <x14:dxf>
              <fill>
                <patternFill>
                  <bgColor rgb="FFFF0000"/>
                </patternFill>
              </fill>
            </x14:dxf>
          </x14:cfRule>
          <xm:sqref>S104</xm:sqref>
        </x14:conditionalFormatting>
        <x14:conditionalFormatting xmlns:xm="http://schemas.microsoft.com/office/excel/2006/main">
          <x14:cfRule type="cellIs" priority="1" stopIfTrue="1" operator="notEqual" id="{6AD561F4-8AB5-4134-B9B1-290256628BAA}">
            <xm:f>'4.Прил 3_НД-съдии'!$AY$8</xm:f>
            <x14:dxf>
              <fill>
                <patternFill>
                  <bgColor rgb="FFFF0000"/>
                </patternFill>
              </fill>
            </x14:dxf>
          </x14:cfRule>
          <xm:sqref>N110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Y63"/>
  <sheetViews>
    <sheetView zoomScaleNormal="100" workbookViewId="0">
      <pane xSplit="22572" topLeftCell="AO1"/>
      <selection activeCell="C11" sqref="C11"/>
      <selection pane="topRight" activeCell="AO1" sqref="AO1"/>
    </sheetView>
  </sheetViews>
  <sheetFormatPr defaultRowHeight="13.2" x14ac:dyDescent="0.25"/>
  <cols>
    <col min="1" max="1" width="4.33203125" customWidth="1"/>
    <col min="2" max="2" width="38.109375" customWidth="1"/>
    <col min="3" max="3" width="6.109375" customWidth="1"/>
    <col min="4" max="4" width="5.5546875" customWidth="1"/>
    <col min="5" max="5" width="4.88671875" bestFit="1" customWidth="1"/>
    <col min="6" max="6" width="6" customWidth="1"/>
    <col min="7" max="7" width="6.33203125" customWidth="1"/>
    <col min="8" max="8" width="4.88671875" customWidth="1"/>
    <col min="9" max="9" width="5.6640625" customWidth="1"/>
    <col min="10" max="10" width="5.5546875" customWidth="1"/>
    <col min="11" max="11" width="4.88671875" bestFit="1" customWidth="1"/>
    <col min="12" max="12" width="5.5546875" customWidth="1"/>
    <col min="13" max="13" width="6.5546875" customWidth="1"/>
    <col min="14" max="14" width="4.44140625" customWidth="1"/>
    <col min="15" max="15" width="6.44140625" customWidth="1"/>
    <col min="16" max="16" width="5.6640625" customWidth="1"/>
    <col min="17" max="17" width="6.109375" bestFit="1" customWidth="1"/>
    <col min="18" max="18" width="5.5546875" customWidth="1"/>
    <col min="19" max="19" width="6.5546875" customWidth="1"/>
    <col min="20" max="20" width="4.6640625" customWidth="1"/>
    <col min="21" max="21" width="5.6640625" customWidth="1"/>
    <col min="22" max="22" width="7" customWidth="1"/>
    <col min="23" max="23" width="4.88671875" bestFit="1" customWidth="1"/>
    <col min="24" max="24" width="5.6640625" customWidth="1"/>
    <col min="25" max="25" width="6.6640625" customWidth="1"/>
    <col min="26" max="26" width="4.6640625" customWidth="1"/>
    <col min="27" max="27" width="5.5546875" customWidth="1"/>
    <col min="28" max="28" width="5.88671875" customWidth="1"/>
    <col min="29" max="29" width="4.88671875" bestFit="1" customWidth="1"/>
    <col min="30" max="30" width="5.44140625" customWidth="1"/>
    <col min="31" max="31" width="6.44140625" customWidth="1"/>
    <col min="32" max="32" width="4.6640625" customWidth="1"/>
    <col min="33" max="33" width="5.88671875" customWidth="1"/>
    <col min="34" max="34" width="4.44140625" customWidth="1"/>
    <col min="35" max="35" width="4.88671875" bestFit="1" customWidth="1"/>
    <col min="36" max="36" width="5.33203125" customWidth="1"/>
    <col min="37" max="37" width="6.33203125" customWidth="1"/>
    <col min="38" max="38" width="4.88671875" customWidth="1"/>
    <col min="39" max="40" width="6" customWidth="1"/>
    <col min="41" max="41" width="5.33203125" customWidth="1"/>
    <col min="42" max="42" width="5.88671875" customWidth="1"/>
    <col min="43" max="43" width="6.5546875" customWidth="1"/>
    <col min="44" max="44" width="5.33203125" customWidth="1"/>
    <col min="45" max="45" width="5.88671875" customWidth="1"/>
    <col min="46" max="46" width="4.44140625" customWidth="1"/>
    <col min="47" max="47" width="4.88671875" bestFit="1" customWidth="1"/>
    <col min="48" max="48" width="5.5546875" customWidth="1"/>
    <col min="49" max="49" width="6.5546875" customWidth="1"/>
    <col min="50" max="50" width="4.88671875" customWidth="1"/>
    <col min="51" max="51" width="5.44140625" customWidth="1"/>
  </cols>
  <sheetData>
    <row r="1" spans="1:51" ht="15.75" customHeight="1" x14ac:dyDescent="0.25">
      <c r="C1" s="93" t="s">
        <v>816</v>
      </c>
      <c r="D1" s="93"/>
      <c r="E1" s="93"/>
      <c r="F1" s="93"/>
      <c r="G1" s="93"/>
      <c r="H1" s="93"/>
      <c r="I1" s="93"/>
      <c r="J1" s="93"/>
      <c r="K1" s="93"/>
      <c r="L1" s="93"/>
      <c r="M1" s="93"/>
      <c r="N1" s="93"/>
      <c r="O1" s="93"/>
      <c r="P1" s="93"/>
      <c r="Q1" s="93"/>
      <c r="R1" s="93"/>
      <c r="S1" s="778" t="s">
        <v>241</v>
      </c>
      <c r="T1" s="778"/>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row>
    <row r="2" spans="1:51" x14ac:dyDescent="0.25">
      <c r="C2" s="93" t="s">
        <v>817</v>
      </c>
      <c r="D2" s="93"/>
      <c r="E2" s="93"/>
      <c r="F2" s="93"/>
      <c r="G2" s="93"/>
      <c r="H2" s="93"/>
      <c r="I2" s="93"/>
      <c r="J2" s="93"/>
      <c r="K2" s="93"/>
      <c r="L2" s="93"/>
      <c r="M2" s="93"/>
      <c r="N2" s="93"/>
      <c r="O2" s="93"/>
      <c r="P2" s="93"/>
      <c r="Q2" s="93"/>
      <c r="R2" s="93"/>
      <c r="S2" s="778"/>
      <c r="T2" s="778"/>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row>
    <row r="3" spans="1:51" ht="13.8" thickBot="1" x14ac:dyDescent="0.3">
      <c r="K3" s="91"/>
      <c r="O3" s="91"/>
    </row>
    <row r="4" spans="1:51" ht="13.5" customHeight="1" thickBot="1" x14ac:dyDescent="0.3">
      <c r="A4" s="754" t="s">
        <v>198</v>
      </c>
      <c r="B4" s="757" t="s">
        <v>205</v>
      </c>
      <c r="C4" s="760" t="s">
        <v>206</v>
      </c>
      <c r="D4" s="763" t="s">
        <v>207</v>
      </c>
      <c r="E4" s="764"/>
      <c r="F4" s="764"/>
      <c r="G4" s="764"/>
      <c r="H4" s="764"/>
      <c r="I4" s="765"/>
      <c r="J4" s="769" t="s">
        <v>208</v>
      </c>
      <c r="K4" s="770"/>
      <c r="L4" s="770"/>
      <c r="M4" s="770"/>
      <c r="N4" s="770"/>
      <c r="O4" s="771"/>
      <c r="P4" s="779" t="s">
        <v>209</v>
      </c>
      <c r="Q4" s="780"/>
      <c r="R4" s="780"/>
      <c r="S4" s="780"/>
      <c r="T4" s="780"/>
      <c r="U4" s="781"/>
      <c r="V4" s="785" t="s">
        <v>210</v>
      </c>
      <c r="W4" s="786"/>
      <c r="X4" s="786"/>
      <c r="Y4" s="786"/>
      <c r="Z4" s="786"/>
      <c r="AA4" s="787"/>
      <c r="AB4" s="769" t="s">
        <v>211</v>
      </c>
      <c r="AC4" s="770"/>
      <c r="AD4" s="770"/>
      <c r="AE4" s="770"/>
      <c r="AF4" s="770"/>
      <c r="AG4" s="770"/>
      <c r="AH4" s="770"/>
      <c r="AI4" s="770"/>
      <c r="AJ4" s="770"/>
      <c r="AK4" s="770"/>
      <c r="AL4" s="770"/>
      <c r="AM4" s="770"/>
      <c r="AN4" s="792" t="s">
        <v>212</v>
      </c>
      <c r="AO4" s="793"/>
      <c r="AP4" s="793"/>
      <c r="AQ4" s="793"/>
      <c r="AR4" s="793"/>
      <c r="AS4" s="794"/>
      <c r="AT4" s="795" t="s">
        <v>213</v>
      </c>
      <c r="AU4" s="757"/>
      <c r="AV4" s="757"/>
      <c r="AW4" s="757"/>
      <c r="AX4" s="757"/>
      <c r="AY4" s="796"/>
    </row>
    <row r="5" spans="1:51" ht="33.75" customHeight="1" x14ac:dyDescent="0.25">
      <c r="A5" s="755"/>
      <c r="B5" s="758"/>
      <c r="C5" s="761"/>
      <c r="D5" s="766"/>
      <c r="E5" s="767"/>
      <c r="F5" s="767"/>
      <c r="G5" s="767"/>
      <c r="H5" s="767"/>
      <c r="I5" s="768"/>
      <c r="J5" s="772"/>
      <c r="K5" s="773"/>
      <c r="L5" s="773"/>
      <c r="M5" s="773"/>
      <c r="N5" s="773"/>
      <c r="O5" s="774"/>
      <c r="P5" s="782"/>
      <c r="Q5" s="783"/>
      <c r="R5" s="783"/>
      <c r="S5" s="783"/>
      <c r="T5" s="783"/>
      <c r="U5" s="784"/>
      <c r="V5" s="788"/>
      <c r="W5" s="789"/>
      <c r="X5" s="789"/>
      <c r="Y5" s="789"/>
      <c r="Z5" s="789"/>
      <c r="AA5" s="790"/>
      <c r="AB5" s="763" t="s">
        <v>214</v>
      </c>
      <c r="AC5" s="764"/>
      <c r="AD5" s="764"/>
      <c r="AE5" s="764"/>
      <c r="AF5" s="764"/>
      <c r="AG5" s="765"/>
      <c r="AH5" s="763" t="s">
        <v>169</v>
      </c>
      <c r="AI5" s="764"/>
      <c r="AJ5" s="764"/>
      <c r="AK5" s="764"/>
      <c r="AL5" s="764"/>
      <c r="AM5" s="765"/>
      <c r="AN5" s="766" t="s">
        <v>215</v>
      </c>
      <c r="AO5" s="767"/>
      <c r="AP5" s="767"/>
      <c r="AQ5" s="767"/>
      <c r="AR5" s="767"/>
      <c r="AS5" s="768"/>
      <c r="AT5" s="797"/>
      <c r="AU5" s="759"/>
      <c r="AV5" s="759"/>
      <c r="AW5" s="759"/>
      <c r="AX5" s="759"/>
      <c r="AY5" s="798"/>
    </row>
    <row r="6" spans="1:51" ht="12.75" customHeight="1" x14ac:dyDescent="0.25">
      <c r="A6" s="755"/>
      <c r="B6" s="758"/>
      <c r="C6" s="761"/>
      <c r="D6" s="775" t="s">
        <v>216</v>
      </c>
      <c r="E6" s="776" t="s">
        <v>217</v>
      </c>
      <c r="F6" s="776"/>
      <c r="G6" s="776"/>
      <c r="H6" s="776"/>
      <c r="I6" s="777"/>
      <c r="J6" s="775" t="s">
        <v>216</v>
      </c>
      <c r="K6" s="776" t="s">
        <v>217</v>
      </c>
      <c r="L6" s="776"/>
      <c r="M6" s="776"/>
      <c r="N6" s="776"/>
      <c r="O6" s="777"/>
      <c r="P6" s="775" t="s">
        <v>216</v>
      </c>
      <c r="Q6" s="776" t="s">
        <v>217</v>
      </c>
      <c r="R6" s="776"/>
      <c r="S6" s="776"/>
      <c r="T6" s="776"/>
      <c r="U6" s="777"/>
      <c r="V6" s="775" t="s">
        <v>216</v>
      </c>
      <c r="W6" s="776" t="s">
        <v>217</v>
      </c>
      <c r="X6" s="776"/>
      <c r="Y6" s="776"/>
      <c r="Z6" s="776"/>
      <c r="AA6" s="777"/>
      <c r="AB6" s="775" t="s">
        <v>216</v>
      </c>
      <c r="AC6" s="776" t="s">
        <v>217</v>
      </c>
      <c r="AD6" s="776"/>
      <c r="AE6" s="776"/>
      <c r="AF6" s="776"/>
      <c r="AG6" s="777"/>
      <c r="AH6" s="775" t="s">
        <v>216</v>
      </c>
      <c r="AI6" s="776" t="s">
        <v>217</v>
      </c>
      <c r="AJ6" s="776"/>
      <c r="AK6" s="776"/>
      <c r="AL6" s="776"/>
      <c r="AM6" s="777"/>
      <c r="AN6" s="775" t="s">
        <v>216</v>
      </c>
      <c r="AO6" s="776" t="s">
        <v>217</v>
      </c>
      <c r="AP6" s="776"/>
      <c r="AQ6" s="776"/>
      <c r="AR6" s="776"/>
      <c r="AS6" s="777"/>
      <c r="AT6" s="775" t="s">
        <v>216</v>
      </c>
      <c r="AU6" s="776" t="s">
        <v>217</v>
      </c>
      <c r="AV6" s="776"/>
      <c r="AW6" s="776"/>
      <c r="AX6" s="776"/>
      <c r="AY6" s="777"/>
    </row>
    <row r="7" spans="1:51" ht="24" customHeight="1" thickBot="1" x14ac:dyDescent="0.3">
      <c r="A7" s="756"/>
      <c r="B7" s="759"/>
      <c r="C7" s="762"/>
      <c r="D7" s="775"/>
      <c r="E7" s="114" t="s">
        <v>218</v>
      </c>
      <c r="F7" s="78" t="s">
        <v>219</v>
      </c>
      <c r="G7" s="78" t="s">
        <v>220</v>
      </c>
      <c r="H7" s="78" t="s">
        <v>221</v>
      </c>
      <c r="I7" s="115" t="s">
        <v>222</v>
      </c>
      <c r="J7" s="775"/>
      <c r="K7" s="114" t="s">
        <v>218</v>
      </c>
      <c r="L7" s="78" t="s">
        <v>219</v>
      </c>
      <c r="M7" s="78" t="s">
        <v>220</v>
      </c>
      <c r="N7" s="78" t="s">
        <v>221</v>
      </c>
      <c r="O7" s="115" t="s">
        <v>222</v>
      </c>
      <c r="P7" s="775"/>
      <c r="Q7" s="114" t="s">
        <v>218</v>
      </c>
      <c r="R7" s="78" t="s">
        <v>219</v>
      </c>
      <c r="S7" s="78" t="s">
        <v>220</v>
      </c>
      <c r="T7" s="78" t="s">
        <v>221</v>
      </c>
      <c r="U7" s="115" t="s">
        <v>222</v>
      </c>
      <c r="V7" s="775"/>
      <c r="W7" s="114" t="s">
        <v>218</v>
      </c>
      <c r="X7" s="78" t="s">
        <v>219</v>
      </c>
      <c r="Y7" s="78" t="s">
        <v>220</v>
      </c>
      <c r="Z7" s="78" t="s">
        <v>221</v>
      </c>
      <c r="AA7" s="115" t="s">
        <v>222</v>
      </c>
      <c r="AB7" s="775"/>
      <c r="AC7" s="114" t="s">
        <v>218</v>
      </c>
      <c r="AD7" s="78" t="s">
        <v>219</v>
      </c>
      <c r="AE7" s="78" t="s">
        <v>220</v>
      </c>
      <c r="AF7" s="78" t="s">
        <v>221</v>
      </c>
      <c r="AG7" s="115" t="s">
        <v>222</v>
      </c>
      <c r="AH7" s="775"/>
      <c r="AI7" s="114" t="s">
        <v>218</v>
      </c>
      <c r="AJ7" s="78" t="s">
        <v>219</v>
      </c>
      <c r="AK7" s="78" t="s">
        <v>220</v>
      </c>
      <c r="AL7" s="78" t="s">
        <v>221</v>
      </c>
      <c r="AM7" s="115" t="s">
        <v>222</v>
      </c>
      <c r="AN7" s="775"/>
      <c r="AO7" s="114" t="s">
        <v>218</v>
      </c>
      <c r="AP7" s="78" t="s">
        <v>219</v>
      </c>
      <c r="AQ7" s="78" t="s">
        <v>220</v>
      </c>
      <c r="AR7" s="78" t="s">
        <v>221</v>
      </c>
      <c r="AS7" s="115" t="s">
        <v>222</v>
      </c>
      <c r="AT7" s="775"/>
      <c r="AU7" s="114" t="s">
        <v>218</v>
      </c>
      <c r="AV7" s="78" t="s">
        <v>219</v>
      </c>
      <c r="AW7" s="78" t="s">
        <v>220</v>
      </c>
      <c r="AX7" s="78" t="s">
        <v>221</v>
      </c>
      <c r="AY7" s="115" t="s">
        <v>222</v>
      </c>
    </row>
    <row r="8" spans="1:51" x14ac:dyDescent="0.25">
      <c r="A8" s="116"/>
      <c r="B8" s="117" t="s">
        <v>202</v>
      </c>
      <c r="C8" s="118"/>
      <c r="D8" s="119">
        <f>E8+F8+G8+H8+I8</f>
        <v>113</v>
      </c>
      <c r="E8" s="97">
        <f>SUM(E9:E55)</f>
        <v>28</v>
      </c>
      <c r="F8" s="97">
        <f>SUM(F9:F55)</f>
        <v>4</v>
      </c>
      <c r="G8" s="97">
        <f>SUM(G9:G55)</f>
        <v>2</v>
      </c>
      <c r="H8" s="97">
        <f>SUM(H9:H55)</f>
        <v>9</v>
      </c>
      <c r="I8" s="120">
        <f>SUM(I9:I55)</f>
        <v>70</v>
      </c>
      <c r="J8" s="119">
        <f>K8+L8+M8+N8+O8</f>
        <v>291</v>
      </c>
      <c r="K8" s="97">
        <f>SUM(K9:K55)</f>
        <v>75</v>
      </c>
      <c r="L8" s="97">
        <f>SUM(L9:L55)</f>
        <v>11</v>
      </c>
      <c r="M8" s="97">
        <f>SUM(M9:M55)</f>
        <v>25</v>
      </c>
      <c r="N8" s="97">
        <f>SUM(N9:N55)</f>
        <v>146</v>
      </c>
      <c r="O8" s="120">
        <f>SUM(O9:O55)</f>
        <v>34</v>
      </c>
      <c r="P8" s="119">
        <f>Q8+R8+S8+T8+U8</f>
        <v>404</v>
      </c>
      <c r="Q8" s="97">
        <f>SUM(Q9:Q55)</f>
        <v>103</v>
      </c>
      <c r="R8" s="97">
        <f>SUM(R9:R55)</f>
        <v>15</v>
      </c>
      <c r="S8" s="97">
        <f>SUM(S9:S55)</f>
        <v>27</v>
      </c>
      <c r="T8" s="97">
        <f>SUM(T9:T55)</f>
        <v>155</v>
      </c>
      <c r="U8" s="120">
        <f>SUM(U9:U55)</f>
        <v>104</v>
      </c>
      <c r="V8" s="119">
        <f>W8+X8+Y8+Z8+AA8</f>
        <v>300</v>
      </c>
      <c r="W8" s="97">
        <f>SUM(W9:W55)</f>
        <v>69</v>
      </c>
      <c r="X8" s="97">
        <f>SUM(X9:X55)</f>
        <v>9</v>
      </c>
      <c r="Y8" s="97">
        <f>SUM(Y9:Y55)</f>
        <v>19</v>
      </c>
      <c r="Z8" s="97">
        <f>SUM(Z9:Z55)</f>
        <v>150</v>
      </c>
      <c r="AA8" s="120">
        <f>SUM(AA9:AA55)</f>
        <v>53</v>
      </c>
      <c r="AB8" s="119">
        <f>AC8+AD8+AE8+AF8+AG8</f>
        <v>219</v>
      </c>
      <c r="AC8" s="97">
        <f>SUM(AC9:AC55)</f>
        <v>16</v>
      </c>
      <c r="AD8" s="97">
        <f>SUM(AD9:AD55)</f>
        <v>1</v>
      </c>
      <c r="AE8" s="97">
        <f>SUM(AE9:AE55)</f>
        <v>15</v>
      </c>
      <c r="AF8" s="97">
        <f>SUM(AF9:AF55)</f>
        <v>143</v>
      </c>
      <c r="AG8" s="120">
        <f>SUM(AG9:AG55)</f>
        <v>44</v>
      </c>
      <c r="AH8" s="119">
        <f>AI8+AJ8+AK8+AL8+AM8</f>
        <v>81</v>
      </c>
      <c r="AI8" s="97">
        <f>SUM(AI9:AI55)</f>
        <v>53</v>
      </c>
      <c r="AJ8" s="97">
        <f>SUM(AJ9:AJ55)</f>
        <v>8</v>
      </c>
      <c r="AK8" s="97">
        <f>SUM(AK9:AK55)</f>
        <v>4</v>
      </c>
      <c r="AL8" s="97">
        <f>SUM(AL9:AL55)</f>
        <v>7</v>
      </c>
      <c r="AM8" s="120">
        <f>SUM(AM9:AM55)</f>
        <v>9</v>
      </c>
      <c r="AN8" s="119">
        <f>AO8+AP8+AQ8+AR8+AS8</f>
        <v>213</v>
      </c>
      <c r="AO8" s="97">
        <f>SUM(AO9:AO55)</f>
        <v>42</v>
      </c>
      <c r="AP8" s="97">
        <f>SUM(AP9:AP55)</f>
        <v>5</v>
      </c>
      <c r="AQ8" s="97">
        <f>SUM(AQ9:AQ55)</f>
        <v>18</v>
      </c>
      <c r="AR8" s="97">
        <f>SUM(AR9:AR55)</f>
        <v>143</v>
      </c>
      <c r="AS8" s="120">
        <f>SUM(AS9:AS55)</f>
        <v>5</v>
      </c>
      <c r="AT8" s="119">
        <f>AU8+AV8+AW8+AX8+AY8</f>
        <v>104</v>
      </c>
      <c r="AU8" s="97">
        <f>SUM(AU9:AU55)</f>
        <v>34</v>
      </c>
      <c r="AV8" s="97">
        <f>SUM(AV9:AV55)</f>
        <v>6</v>
      </c>
      <c r="AW8" s="97">
        <f>SUM(AW9:AW55)</f>
        <v>8</v>
      </c>
      <c r="AX8" s="97">
        <f>SUM(AX9:AX55)</f>
        <v>5</v>
      </c>
      <c r="AY8" s="120">
        <f>SUM(AY9:AY55)</f>
        <v>51</v>
      </c>
    </row>
    <row r="9" spans="1:51" x14ac:dyDescent="0.25">
      <c r="A9" s="94"/>
      <c r="B9" s="121" t="s">
        <v>820</v>
      </c>
      <c r="C9" s="94" t="s">
        <v>849</v>
      </c>
      <c r="D9" s="119">
        <f t="shared" ref="D9:D55" si="0">E9+F9+G9+H9+I9</f>
        <v>68</v>
      </c>
      <c r="E9" s="122">
        <v>10</v>
      </c>
      <c r="F9" s="80">
        <v>2</v>
      </c>
      <c r="G9" s="80">
        <v>0</v>
      </c>
      <c r="H9" s="80">
        <v>3</v>
      </c>
      <c r="I9" s="99">
        <v>53</v>
      </c>
      <c r="J9" s="119">
        <f t="shared" ref="J9:J55" si="1">K9+L9+M9+N9+O9</f>
        <v>141</v>
      </c>
      <c r="K9" s="123">
        <v>39</v>
      </c>
      <c r="L9" s="80">
        <v>6</v>
      </c>
      <c r="M9" s="80">
        <v>10</v>
      </c>
      <c r="N9" s="80">
        <v>67</v>
      </c>
      <c r="O9" s="99">
        <v>19</v>
      </c>
      <c r="P9" s="119">
        <f>Q9+R9+S9+T9+U9</f>
        <v>209</v>
      </c>
      <c r="Q9" s="96">
        <f>E9+K9</f>
        <v>49</v>
      </c>
      <c r="R9" s="96">
        <f t="shared" ref="R9:U47" si="2">F9+L9</f>
        <v>8</v>
      </c>
      <c r="S9" s="96">
        <f t="shared" si="2"/>
        <v>10</v>
      </c>
      <c r="T9" s="96">
        <f t="shared" si="2"/>
        <v>70</v>
      </c>
      <c r="U9" s="98">
        <f t="shared" si="2"/>
        <v>72</v>
      </c>
      <c r="V9" s="119">
        <f t="shared" ref="V9:V55" si="3">W9+X9+Y9+Z9+AA9</f>
        <v>152</v>
      </c>
      <c r="W9" s="96">
        <v>38</v>
      </c>
      <c r="X9" s="96">
        <v>6</v>
      </c>
      <c r="Y9" s="96">
        <f>AE9+AK9</f>
        <v>9</v>
      </c>
      <c r="Z9" s="96">
        <f>AF9+AL9</f>
        <v>67</v>
      </c>
      <c r="AA9" s="98">
        <f>AG9+AM9</f>
        <v>32</v>
      </c>
      <c r="AB9" s="119">
        <f t="shared" ref="AB9:AB55" si="4">AC9+AD9+AE9+AF9+AG9</f>
        <v>103</v>
      </c>
      <c r="AC9" s="80">
        <v>6</v>
      </c>
      <c r="AD9" s="80">
        <v>1</v>
      </c>
      <c r="AE9" s="80">
        <v>8</v>
      </c>
      <c r="AF9" s="80">
        <v>65</v>
      </c>
      <c r="AG9" s="99">
        <v>23</v>
      </c>
      <c r="AH9" s="119">
        <f t="shared" ref="AH9:AH55" si="5">AI9+AJ9+AK9+AL9+AM9</f>
        <v>49</v>
      </c>
      <c r="AI9" s="80">
        <v>32</v>
      </c>
      <c r="AJ9" s="80">
        <v>5</v>
      </c>
      <c r="AK9" s="80">
        <v>1</v>
      </c>
      <c r="AL9" s="80">
        <v>2</v>
      </c>
      <c r="AM9" s="99">
        <v>9</v>
      </c>
      <c r="AN9" s="119">
        <f t="shared" ref="AN9:AN55" si="6">AO9+AP9+AQ9+AR9+AS9</f>
        <v>108</v>
      </c>
      <c r="AO9" s="80">
        <v>27</v>
      </c>
      <c r="AP9" s="80">
        <v>3</v>
      </c>
      <c r="AQ9" s="80">
        <v>9</v>
      </c>
      <c r="AR9" s="80">
        <v>65</v>
      </c>
      <c r="AS9" s="99">
        <v>4</v>
      </c>
      <c r="AT9" s="119">
        <f t="shared" ref="AT9:AT55" si="7">AU9+AV9+AW9+AX9+AY9</f>
        <v>57</v>
      </c>
      <c r="AU9" s="96">
        <f>Q9-W9</f>
        <v>11</v>
      </c>
      <c r="AV9" s="96">
        <f>R9-X9</f>
        <v>2</v>
      </c>
      <c r="AW9" s="96">
        <f>S9-Y9</f>
        <v>1</v>
      </c>
      <c r="AX9" s="96">
        <f>T9-Z9</f>
        <v>3</v>
      </c>
      <c r="AY9" s="98">
        <f t="shared" ref="AU9:AY55" si="8">U9-AA9</f>
        <v>40</v>
      </c>
    </row>
    <row r="10" spans="1:51" x14ac:dyDescent="0.25">
      <c r="A10" s="94"/>
      <c r="B10" s="121" t="s">
        <v>821</v>
      </c>
      <c r="C10" s="94" t="s">
        <v>850</v>
      </c>
      <c r="D10" s="119">
        <f t="shared" si="0"/>
        <v>45</v>
      </c>
      <c r="E10" s="122">
        <v>18</v>
      </c>
      <c r="F10" s="80">
        <v>2</v>
      </c>
      <c r="G10" s="80">
        <v>2</v>
      </c>
      <c r="H10" s="80">
        <v>6</v>
      </c>
      <c r="I10" s="99">
        <v>17</v>
      </c>
      <c r="J10" s="119">
        <f t="shared" si="1"/>
        <v>150</v>
      </c>
      <c r="K10" s="123">
        <v>36</v>
      </c>
      <c r="L10" s="80">
        <v>5</v>
      </c>
      <c r="M10" s="80">
        <v>15</v>
      </c>
      <c r="N10" s="80">
        <v>79</v>
      </c>
      <c r="O10" s="99">
        <v>15</v>
      </c>
      <c r="P10" s="119">
        <f t="shared" ref="P10:P55" si="9">Q10+R10+S10+T10+U10</f>
        <v>195</v>
      </c>
      <c r="Q10" s="96">
        <f t="shared" ref="Q10:Q55" si="10">E10+K10</f>
        <v>54</v>
      </c>
      <c r="R10" s="96">
        <f t="shared" si="2"/>
        <v>7</v>
      </c>
      <c r="S10" s="96">
        <f t="shared" si="2"/>
        <v>17</v>
      </c>
      <c r="T10" s="96">
        <f t="shared" si="2"/>
        <v>85</v>
      </c>
      <c r="U10" s="98">
        <f t="shared" si="2"/>
        <v>32</v>
      </c>
      <c r="V10" s="119">
        <f t="shared" si="3"/>
        <v>148</v>
      </c>
      <c r="W10" s="96">
        <v>31</v>
      </c>
      <c r="X10" s="96">
        <f t="shared" ref="W10:AA55" si="11">AD10+AJ10</f>
        <v>3</v>
      </c>
      <c r="Y10" s="96">
        <f t="shared" si="11"/>
        <v>10</v>
      </c>
      <c r="Z10" s="96">
        <f t="shared" si="11"/>
        <v>83</v>
      </c>
      <c r="AA10" s="98">
        <f t="shared" si="11"/>
        <v>21</v>
      </c>
      <c r="AB10" s="119">
        <f t="shared" si="4"/>
        <v>116</v>
      </c>
      <c r="AC10" s="80">
        <v>10</v>
      </c>
      <c r="AD10" s="80">
        <v>0</v>
      </c>
      <c r="AE10" s="80">
        <v>7</v>
      </c>
      <c r="AF10" s="80">
        <v>78</v>
      </c>
      <c r="AG10" s="99">
        <v>21</v>
      </c>
      <c r="AH10" s="119">
        <f t="shared" si="5"/>
        <v>32</v>
      </c>
      <c r="AI10" s="80">
        <v>21</v>
      </c>
      <c r="AJ10" s="80">
        <v>3</v>
      </c>
      <c r="AK10" s="80">
        <v>3</v>
      </c>
      <c r="AL10" s="80">
        <v>5</v>
      </c>
      <c r="AM10" s="99">
        <v>0</v>
      </c>
      <c r="AN10" s="119">
        <f t="shared" si="6"/>
        <v>105</v>
      </c>
      <c r="AO10" s="80">
        <v>15</v>
      </c>
      <c r="AP10" s="80">
        <v>2</v>
      </c>
      <c r="AQ10" s="80">
        <v>9</v>
      </c>
      <c r="AR10" s="80">
        <v>78</v>
      </c>
      <c r="AS10" s="99">
        <v>1</v>
      </c>
      <c r="AT10" s="119">
        <f t="shared" si="7"/>
        <v>47</v>
      </c>
      <c r="AU10" s="96">
        <f t="shared" si="8"/>
        <v>23</v>
      </c>
      <c r="AV10" s="96">
        <f t="shared" si="8"/>
        <v>4</v>
      </c>
      <c r="AW10" s="96">
        <f t="shared" si="8"/>
        <v>7</v>
      </c>
      <c r="AX10" s="96">
        <f t="shared" si="8"/>
        <v>2</v>
      </c>
      <c r="AY10" s="98">
        <f t="shared" si="8"/>
        <v>11</v>
      </c>
    </row>
    <row r="11" spans="1:51" ht="0.75" customHeight="1" x14ac:dyDescent="0.25">
      <c r="A11" s="94"/>
      <c r="B11" s="121"/>
      <c r="C11" s="94"/>
      <c r="D11" s="119">
        <f t="shared" si="0"/>
        <v>0</v>
      </c>
      <c r="E11" s="122"/>
      <c r="F11" s="80"/>
      <c r="G11" s="80"/>
      <c r="H11" s="80"/>
      <c r="I11" s="99"/>
      <c r="J11" s="119">
        <f t="shared" si="1"/>
        <v>0</v>
      </c>
      <c r="K11" s="123"/>
      <c r="L11" s="80"/>
      <c r="M11" s="80"/>
      <c r="N11" s="80"/>
      <c r="O11" s="99"/>
      <c r="P11" s="119">
        <f t="shared" si="9"/>
        <v>0</v>
      </c>
      <c r="Q11" s="96">
        <f t="shared" si="10"/>
        <v>0</v>
      </c>
      <c r="R11" s="96">
        <f t="shared" si="2"/>
        <v>0</v>
      </c>
      <c r="S11" s="96">
        <f t="shared" si="2"/>
        <v>0</v>
      </c>
      <c r="T11" s="96">
        <f t="shared" si="2"/>
        <v>0</v>
      </c>
      <c r="U11" s="98">
        <f t="shared" si="2"/>
        <v>0</v>
      </c>
      <c r="V11" s="119">
        <f>W11+X11+Y11+Z11+AA11</f>
        <v>0</v>
      </c>
      <c r="W11" s="96">
        <f t="shared" si="11"/>
        <v>0</v>
      </c>
      <c r="X11" s="96">
        <f t="shared" si="11"/>
        <v>0</v>
      </c>
      <c r="Y11" s="96">
        <f t="shared" si="11"/>
        <v>0</v>
      </c>
      <c r="Z11" s="96">
        <f t="shared" si="11"/>
        <v>0</v>
      </c>
      <c r="AA11" s="98">
        <f t="shared" si="11"/>
        <v>0</v>
      </c>
      <c r="AB11" s="119">
        <f>AC11+AD11+AE11+AF11+AG11</f>
        <v>0</v>
      </c>
      <c r="AC11" s="80"/>
      <c r="AD11" s="80"/>
      <c r="AE11" s="80"/>
      <c r="AF11" s="80"/>
      <c r="AG11" s="99"/>
      <c r="AH11" s="119">
        <f t="shared" si="5"/>
        <v>0</v>
      </c>
      <c r="AI11" s="80"/>
      <c r="AJ11" s="80"/>
      <c r="AK11" s="80"/>
      <c r="AL11" s="80"/>
      <c r="AM11" s="99"/>
      <c r="AN11" s="119">
        <f t="shared" si="6"/>
        <v>0</v>
      </c>
      <c r="AO11" s="80"/>
      <c r="AP11" s="80"/>
      <c r="AQ11" s="80"/>
      <c r="AR11" s="80"/>
      <c r="AS11" s="99"/>
      <c r="AT11" s="119">
        <f t="shared" si="7"/>
        <v>0</v>
      </c>
      <c r="AU11" s="96">
        <f t="shared" si="8"/>
        <v>0</v>
      </c>
      <c r="AV11" s="96">
        <f t="shared" si="8"/>
        <v>0</v>
      </c>
      <c r="AW11" s="96">
        <f t="shared" si="8"/>
        <v>0</v>
      </c>
      <c r="AX11" s="96">
        <f t="shared" si="8"/>
        <v>0</v>
      </c>
      <c r="AY11" s="98">
        <f t="shared" si="8"/>
        <v>0</v>
      </c>
    </row>
    <row r="12" spans="1:51" hidden="1" x14ac:dyDescent="0.25">
      <c r="A12" s="94"/>
      <c r="B12" s="121"/>
      <c r="C12" s="94"/>
      <c r="D12" s="119">
        <f t="shared" si="0"/>
        <v>0</v>
      </c>
      <c r="E12" s="122"/>
      <c r="F12" s="80"/>
      <c r="G12" s="80"/>
      <c r="H12" s="80"/>
      <c r="I12" s="99"/>
      <c r="J12" s="119">
        <f t="shared" si="1"/>
        <v>0</v>
      </c>
      <c r="K12" s="123"/>
      <c r="L12" s="80"/>
      <c r="M12" s="80"/>
      <c r="N12" s="80"/>
      <c r="O12" s="99"/>
      <c r="P12" s="119">
        <f t="shared" si="9"/>
        <v>0</v>
      </c>
      <c r="Q12" s="96">
        <f t="shared" si="10"/>
        <v>0</v>
      </c>
      <c r="R12" s="96">
        <f t="shared" si="2"/>
        <v>0</v>
      </c>
      <c r="S12" s="96">
        <f t="shared" si="2"/>
        <v>0</v>
      </c>
      <c r="T12" s="96">
        <f t="shared" si="2"/>
        <v>0</v>
      </c>
      <c r="U12" s="98">
        <f t="shared" si="2"/>
        <v>0</v>
      </c>
      <c r="V12" s="119">
        <f t="shared" si="3"/>
        <v>0</v>
      </c>
      <c r="W12" s="96">
        <f t="shared" si="11"/>
        <v>0</v>
      </c>
      <c r="X12" s="96">
        <f t="shared" si="11"/>
        <v>0</v>
      </c>
      <c r="Y12" s="96">
        <f t="shared" si="11"/>
        <v>0</v>
      </c>
      <c r="Z12" s="96">
        <f t="shared" si="11"/>
        <v>0</v>
      </c>
      <c r="AA12" s="98">
        <f t="shared" si="11"/>
        <v>0</v>
      </c>
      <c r="AB12" s="119">
        <f t="shared" si="4"/>
        <v>0</v>
      </c>
      <c r="AC12" s="80"/>
      <c r="AD12" s="80"/>
      <c r="AE12" s="80"/>
      <c r="AF12" s="80"/>
      <c r="AG12" s="99"/>
      <c r="AH12" s="119">
        <f t="shared" si="5"/>
        <v>0</v>
      </c>
      <c r="AI12" s="80"/>
      <c r="AJ12" s="80"/>
      <c r="AK12" s="80"/>
      <c r="AL12" s="80"/>
      <c r="AM12" s="99"/>
      <c r="AN12" s="119">
        <f t="shared" si="6"/>
        <v>0</v>
      </c>
      <c r="AO12" s="80"/>
      <c r="AP12" s="80"/>
      <c r="AQ12" s="80"/>
      <c r="AR12" s="80"/>
      <c r="AS12" s="99"/>
      <c r="AT12" s="119">
        <f t="shared" si="7"/>
        <v>0</v>
      </c>
      <c r="AU12" s="96">
        <f t="shared" si="8"/>
        <v>0</v>
      </c>
      <c r="AV12" s="96">
        <f t="shared" si="8"/>
        <v>0</v>
      </c>
      <c r="AW12" s="96">
        <f t="shared" si="8"/>
        <v>0</v>
      </c>
      <c r="AX12" s="96">
        <f t="shared" si="8"/>
        <v>0</v>
      </c>
      <c r="AY12" s="98">
        <f t="shared" si="8"/>
        <v>0</v>
      </c>
    </row>
    <row r="13" spans="1:51" hidden="1" x14ac:dyDescent="0.25">
      <c r="A13" s="94"/>
      <c r="B13" s="121"/>
      <c r="C13" s="94"/>
      <c r="D13" s="119">
        <f t="shared" si="0"/>
        <v>0</v>
      </c>
      <c r="E13" s="122"/>
      <c r="F13" s="80"/>
      <c r="G13" s="80"/>
      <c r="H13" s="80"/>
      <c r="I13" s="99"/>
      <c r="J13" s="119">
        <f t="shared" si="1"/>
        <v>0</v>
      </c>
      <c r="K13" s="123"/>
      <c r="L13" s="80"/>
      <c r="M13" s="80"/>
      <c r="N13" s="80"/>
      <c r="O13" s="99"/>
      <c r="P13" s="119">
        <f t="shared" si="9"/>
        <v>0</v>
      </c>
      <c r="Q13" s="96">
        <f t="shared" si="10"/>
        <v>0</v>
      </c>
      <c r="R13" s="96">
        <f t="shared" si="2"/>
        <v>0</v>
      </c>
      <c r="S13" s="96">
        <f t="shared" si="2"/>
        <v>0</v>
      </c>
      <c r="T13" s="96">
        <f t="shared" si="2"/>
        <v>0</v>
      </c>
      <c r="U13" s="98">
        <f t="shared" si="2"/>
        <v>0</v>
      </c>
      <c r="V13" s="119">
        <f t="shared" si="3"/>
        <v>0</v>
      </c>
      <c r="W13" s="96">
        <f t="shared" si="11"/>
        <v>0</v>
      </c>
      <c r="X13" s="96">
        <f t="shared" si="11"/>
        <v>0</v>
      </c>
      <c r="Y13" s="96">
        <f t="shared" si="11"/>
        <v>0</v>
      </c>
      <c r="Z13" s="96">
        <f t="shared" si="11"/>
        <v>0</v>
      </c>
      <c r="AA13" s="98">
        <f t="shared" si="11"/>
        <v>0</v>
      </c>
      <c r="AB13" s="119">
        <f t="shared" si="4"/>
        <v>0</v>
      </c>
      <c r="AC13" s="80"/>
      <c r="AD13" s="80"/>
      <c r="AE13" s="80"/>
      <c r="AF13" s="80"/>
      <c r="AG13" s="99"/>
      <c r="AH13" s="119">
        <f t="shared" si="5"/>
        <v>0</v>
      </c>
      <c r="AI13" s="80"/>
      <c r="AJ13" s="80"/>
      <c r="AK13" s="80"/>
      <c r="AL13" s="80"/>
      <c r="AM13" s="99"/>
      <c r="AN13" s="119">
        <f t="shared" si="6"/>
        <v>0</v>
      </c>
      <c r="AO13" s="80"/>
      <c r="AP13" s="80"/>
      <c r="AQ13" s="80"/>
      <c r="AR13" s="80"/>
      <c r="AS13" s="99"/>
      <c r="AT13" s="119">
        <f t="shared" si="7"/>
        <v>0</v>
      </c>
      <c r="AU13" s="96">
        <f t="shared" si="8"/>
        <v>0</v>
      </c>
      <c r="AV13" s="96">
        <f t="shared" si="8"/>
        <v>0</v>
      </c>
      <c r="AW13" s="96">
        <f t="shared" si="8"/>
        <v>0</v>
      </c>
      <c r="AX13" s="96">
        <f t="shared" si="8"/>
        <v>0</v>
      </c>
      <c r="AY13" s="98">
        <f t="shared" si="8"/>
        <v>0</v>
      </c>
    </row>
    <row r="14" spans="1:51" hidden="1" x14ac:dyDescent="0.25">
      <c r="A14" s="94"/>
      <c r="B14" s="121"/>
      <c r="C14" s="94"/>
      <c r="D14" s="119">
        <f t="shared" si="0"/>
        <v>0</v>
      </c>
      <c r="E14" s="122"/>
      <c r="F14" s="80"/>
      <c r="G14" s="80"/>
      <c r="H14" s="80"/>
      <c r="I14" s="99"/>
      <c r="J14" s="119">
        <f>K14+L14+M14+N14+O14</f>
        <v>0</v>
      </c>
      <c r="K14" s="123"/>
      <c r="L14" s="80"/>
      <c r="M14" s="80"/>
      <c r="N14" s="80"/>
      <c r="O14" s="99"/>
      <c r="P14" s="119">
        <f t="shared" si="9"/>
        <v>0</v>
      </c>
      <c r="Q14" s="96">
        <f t="shared" si="10"/>
        <v>0</v>
      </c>
      <c r="R14" s="96">
        <f t="shared" si="2"/>
        <v>0</v>
      </c>
      <c r="S14" s="96">
        <f t="shared" si="2"/>
        <v>0</v>
      </c>
      <c r="T14" s="96">
        <f t="shared" si="2"/>
        <v>0</v>
      </c>
      <c r="U14" s="98">
        <f t="shared" si="2"/>
        <v>0</v>
      </c>
      <c r="V14" s="119">
        <f t="shared" si="3"/>
        <v>0</v>
      </c>
      <c r="W14" s="96">
        <f t="shared" si="11"/>
        <v>0</v>
      </c>
      <c r="X14" s="96">
        <f t="shared" si="11"/>
        <v>0</v>
      </c>
      <c r="Y14" s="96">
        <f t="shared" si="11"/>
        <v>0</v>
      </c>
      <c r="Z14" s="96">
        <f t="shared" si="11"/>
        <v>0</v>
      </c>
      <c r="AA14" s="98">
        <f t="shared" si="11"/>
        <v>0</v>
      </c>
      <c r="AB14" s="119">
        <f t="shared" si="4"/>
        <v>0</v>
      </c>
      <c r="AC14" s="80"/>
      <c r="AD14" s="80"/>
      <c r="AE14" s="80"/>
      <c r="AF14" s="80"/>
      <c r="AG14" s="99"/>
      <c r="AH14" s="119">
        <f t="shared" si="5"/>
        <v>0</v>
      </c>
      <c r="AI14" s="80"/>
      <c r="AJ14" s="80"/>
      <c r="AK14" s="80"/>
      <c r="AL14" s="80"/>
      <c r="AM14" s="99"/>
      <c r="AN14" s="119">
        <f t="shared" si="6"/>
        <v>0</v>
      </c>
      <c r="AO14" s="80"/>
      <c r="AP14" s="80"/>
      <c r="AQ14" s="80"/>
      <c r="AR14" s="80"/>
      <c r="AS14" s="99"/>
      <c r="AT14" s="119">
        <f t="shared" si="7"/>
        <v>0</v>
      </c>
      <c r="AU14" s="96">
        <f t="shared" si="8"/>
        <v>0</v>
      </c>
      <c r="AV14" s="96">
        <f t="shared" si="8"/>
        <v>0</v>
      </c>
      <c r="AW14" s="96">
        <f t="shared" si="8"/>
        <v>0</v>
      </c>
      <c r="AX14" s="96">
        <f t="shared" si="8"/>
        <v>0</v>
      </c>
      <c r="AY14" s="98">
        <f t="shared" si="8"/>
        <v>0</v>
      </c>
    </row>
    <row r="15" spans="1:51" hidden="1" x14ac:dyDescent="0.25">
      <c r="A15" s="94"/>
      <c r="B15" s="121"/>
      <c r="C15" s="94"/>
      <c r="D15" s="119">
        <f t="shared" si="0"/>
        <v>0</v>
      </c>
      <c r="E15" s="122"/>
      <c r="F15" s="80"/>
      <c r="G15" s="80"/>
      <c r="H15" s="80"/>
      <c r="I15" s="99"/>
      <c r="J15" s="119">
        <f t="shared" si="1"/>
        <v>0</v>
      </c>
      <c r="K15" s="123"/>
      <c r="L15" s="80"/>
      <c r="M15" s="80"/>
      <c r="N15" s="80"/>
      <c r="O15" s="99"/>
      <c r="P15" s="119">
        <f t="shared" si="9"/>
        <v>0</v>
      </c>
      <c r="Q15" s="96">
        <f t="shared" si="10"/>
        <v>0</v>
      </c>
      <c r="R15" s="96">
        <f t="shared" si="2"/>
        <v>0</v>
      </c>
      <c r="S15" s="96">
        <f t="shared" si="2"/>
        <v>0</v>
      </c>
      <c r="T15" s="96">
        <f t="shared" si="2"/>
        <v>0</v>
      </c>
      <c r="U15" s="98">
        <f t="shared" si="2"/>
        <v>0</v>
      </c>
      <c r="V15" s="119">
        <f t="shared" si="3"/>
        <v>0</v>
      </c>
      <c r="W15" s="96">
        <f t="shared" si="11"/>
        <v>0</v>
      </c>
      <c r="X15" s="96">
        <f t="shared" si="11"/>
        <v>0</v>
      </c>
      <c r="Y15" s="96">
        <f t="shared" si="11"/>
        <v>0</v>
      </c>
      <c r="Z15" s="96">
        <f t="shared" si="11"/>
        <v>0</v>
      </c>
      <c r="AA15" s="98">
        <f t="shared" si="11"/>
        <v>0</v>
      </c>
      <c r="AB15" s="119">
        <f t="shared" si="4"/>
        <v>0</v>
      </c>
      <c r="AC15" s="80"/>
      <c r="AD15" s="80"/>
      <c r="AE15" s="80"/>
      <c r="AF15" s="80"/>
      <c r="AG15" s="99"/>
      <c r="AH15" s="119">
        <f t="shared" si="5"/>
        <v>0</v>
      </c>
      <c r="AI15" s="80"/>
      <c r="AJ15" s="80"/>
      <c r="AK15" s="80"/>
      <c r="AL15" s="80"/>
      <c r="AM15" s="99"/>
      <c r="AN15" s="119">
        <f t="shared" si="6"/>
        <v>0</v>
      </c>
      <c r="AO15" s="80"/>
      <c r="AP15" s="80"/>
      <c r="AQ15" s="80"/>
      <c r="AR15" s="80"/>
      <c r="AS15" s="99"/>
      <c r="AT15" s="119">
        <f>AU15+AV15+AW15+AX15+AY15</f>
        <v>0</v>
      </c>
      <c r="AU15" s="96">
        <f t="shared" si="8"/>
        <v>0</v>
      </c>
      <c r="AV15" s="96">
        <f t="shared" si="8"/>
        <v>0</v>
      </c>
      <c r="AW15" s="96">
        <f t="shared" si="8"/>
        <v>0</v>
      </c>
      <c r="AX15" s="96">
        <f t="shared" si="8"/>
        <v>0</v>
      </c>
      <c r="AY15" s="98">
        <f t="shared" si="8"/>
        <v>0</v>
      </c>
    </row>
    <row r="16" spans="1:51" hidden="1" x14ac:dyDescent="0.25">
      <c r="A16" s="94"/>
      <c r="B16" s="121"/>
      <c r="C16" s="94"/>
      <c r="D16" s="119">
        <f t="shared" ref="D16:D38" si="12">E16+F16+G16+H16+I16</f>
        <v>0</v>
      </c>
      <c r="E16" s="122"/>
      <c r="F16" s="80"/>
      <c r="G16" s="80"/>
      <c r="H16" s="80"/>
      <c r="I16" s="99"/>
      <c r="J16" s="119">
        <f t="shared" ref="J16:J38" si="13">K16+L16+M16+N16+O16</f>
        <v>0</v>
      </c>
      <c r="K16" s="123"/>
      <c r="L16" s="80"/>
      <c r="M16" s="80"/>
      <c r="N16" s="80"/>
      <c r="O16" s="99"/>
      <c r="P16" s="119">
        <f t="shared" ref="P16:P38" si="14">Q16+R16+S16+T16+U16</f>
        <v>0</v>
      </c>
      <c r="Q16" s="96">
        <f t="shared" ref="Q16:Q38" si="15">E16+K16</f>
        <v>0</v>
      </c>
      <c r="R16" s="96">
        <f t="shared" ref="R16:R38" si="16">F16+L16</f>
        <v>0</v>
      </c>
      <c r="S16" s="96">
        <f t="shared" ref="S16:S38" si="17">G16+M16</f>
        <v>0</v>
      </c>
      <c r="T16" s="96">
        <f t="shared" ref="T16:T38" si="18">H16+N16</f>
        <v>0</v>
      </c>
      <c r="U16" s="98">
        <f t="shared" ref="U16:U38" si="19">I16+O16</f>
        <v>0</v>
      </c>
      <c r="V16" s="119">
        <f t="shared" ref="V16:V38" si="20">W16+X16+Y16+Z16+AA16</f>
        <v>0</v>
      </c>
      <c r="W16" s="96">
        <f t="shared" ref="W16:W38" si="21">AC16+AI16</f>
        <v>0</v>
      </c>
      <c r="X16" s="96">
        <f t="shared" ref="X16:X38" si="22">AD16+AJ16</f>
        <v>0</v>
      </c>
      <c r="Y16" s="96">
        <f t="shared" ref="Y16:Y38" si="23">AE16+AK16</f>
        <v>0</v>
      </c>
      <c r="Z16" s="96">
        <f t="shared" ref="Z16:Z38" si="24">AF16+AL16</f>
        <v>0</v>
      </c>
      <c r="AA16" s="98">
        <f t="shared" ref="AA16:AA38" si="25">AG16+AM16</f>
        <v>0</v>
      </c>
      <c r="AB16" s="119">
        <f t="shared" ref="AB16:AB38" si="26">AC16+AD16+AE16+AF16+AG16</f>
        <v>0</v>
      </c>
      <c r="AC16" s="80"/>
      <c r="AD16" s="80"/>
      <c r="AE16" s="80"/>
      <c r="AF16" s="80"/>
      <c r="AG16" s="99"/>
      <c r="AH16" s="119">
        <f t="shared" ref="AH16:AH38" si="27">AI16+AJ16+AK16+AL16+AM16</f>
        <v>0</v>
      </c>
      <c r="AI16" s="80"/>
      <c r="AJ16" s="80"/>
      <c r="AK16" s="80"/>
      <c r="AL16" s="80"/>
      <c r="AM16" s="99"/>
      <c r="AN16" s="119">
        <f t="shared" ref="AN16:AN38" si="28">AO16+AP16+AQ16+AR16+AS16</f>
        <v>0</v>
      </c>
      <c r="AO16" s="80"/>
      <c r="AP16" s="80"/>
      <c r="AQ16" s="80"/>
      <c r="AR16" s="80"/>
      <c r="AS16" s="99"/>
      <c r="AT16" s="119">
        <f t="shared" ref="AT16:AT38" si="29">AU16+AV16+AW16+AX16+AY16</f>
        <v>0</v>
      </c>
      <c r="AU16" s="96">
        <f t="shared" ref="AU16:AU38" si="30">Q16-W16</f>
        <v>0</v>
      </c>
      <c r="AV16" s="96">
        <f t="shared" ref="AV16:AV38" si="31">R16-X16</f>
        <v>0</v>
      </c>
      <c r="AW16" s="96">
        <f t="shared" ref="AW16:AW38" si="32">S16-Y16</f>
        <v>0</v>
      </c>
      <c r="AX16" s="96">
        <f t="shared" ref="AX16:AX38" si="33">T16-Z16</f>
        <v>0</v>
      </c>
      <c r="AY16" s="98">
        <f t="shared" ref="AY16:AY38" si="34">U16-AA16</f>
        <v>0</v>
      </c>
    </row>
    <row r="17" spans="1:51" hidden="1" x14ac:dyDescent="0.25">
      <c r="A17" s="94"/>
      <c r="B17" s="121"/>
      <c r="C17" s="94"/>
      <c r="D17" s="119">
        <f t="shared" si="12"/>
        <v>0</v>
      </c>
      <c r="E17" s="122"/>
      <c r="F17" s="80"/>
      <c r="G17" s="80"/>
      <c r="H17" s="80"/>
      <c r="I17" s="99"/>
      <c r="J17" s="119">
        <f t="shared" si="13"/>
        <v>0</v>
      </c>
      <c r="K17" s="123"/>
      <c r="L17" s="80"/>
      <c r="M17" s="80"/>
      <c r="N17" s="80"/>
      <c r="O17" s="99"/>
      <c r="P17" s="119">
        <f t="shared" si="14"/>
        <v>0</v>
      </c>
      <c r="Q17" s="96">
        <f t="shared" si="15"/>
        <v>0</v>
      </c>
      <c r="R17" s="96">
        <f t="shared" si="16"/>
        <v>0</v>
      </c>
      <c r="S17" s="96">
        <f t="shared" si="17"/>
        <v>0</v>
      </c>
      <c r="T17" s="96">
        <f t="shared" si="18"/>
        <v>0</v>
      </c>
      <c r="U17" s="98">
        <f t="shared" si="19"/>
        <v>0</v>
      </c>
      <c r="V17" s="119">
        <f t="shared" si="20"/>
        <v>0</v>
      </c>
      <c r="W17" s="96">
        <f t="shared" si="21"/>
        <v>0</v>
      </c>
      <c r="X17" s="96">
        <f t="shared" si="22"/>
        <v>0</v>
      </c>
      <c r="Y17" s="96">
        <f t="shared" si="23"/>
        <v>0</v>
      </c>
      <c r="Z17" s="96">
        <f t="shared" si="24"/>
        <v>0</v>
      </c>
      <c r="AA17" s="98">
        <f t="shared" si="25"/>
        <v>0</v>
      </c>
      <c r="AB17" s="119">
        <f t="shared" si="26"/>
        <v>0</v>
      </c>
      <c r="AC17" s="80"/>
      <c r="AD17" s="80"/>
      <c r="AE17" s="80"/>
      <c r="AF17" s="80"/>
      <c r="AG17" s="99"/>
      <c r="AH17" s="119">
        <f t="shared" si="27"/>
        <v>0</v>
      </c>
      <c r="AI17" s="80"/>
      <c r="AJ17" s="80"/>
      <c r="AK17" s="80"/>
      <c r="AL17" s="80"/>
      <c r="AM17" s="99"/>
      <c r="AN17" s="119">
        <f t="shared" si="28"/>
        <v>0</v>
      </c>
      <c r="AO17" s="80"/>
      <c r="AP17" s="80"/>
      <c r="AQ17" s="80"/>
      <c r="AR17" s="80"/>
      <c r="AS17" s="99"/>
      <c r="AT17" s="119">
        <f t="shared" si="29"/>
        <v>0</v>
      </c>
      <c r="AU17" s="96">
        <f t="shared" si="30"/>
        <v>0</v>
      </c>
      <c r="AV17" s="96">
        <f t="shared" si="31"/>
        <v>0</v>
      </c>
      <c r="AW17" s="96">
        <f t="shared" si="32"/>
        <v>0</v>
      </c>
      <c r="AX17" s="96">
        <f t="shared" si="33"/>
        <v>0</v>
      </c>
      <c r="AY17" s="98">
        <f t="shared" si="34"/>
        <v>0</v>
      </c>
    </row>
    <row r="18" spans="1:51" hidden="1" x14ac:dyDescent="0.25">
      <c r="A18" s="94"/>
      <c r="B18" s="121"/>
      <c r="C18" s="94"/>
      <c r="D18" s="119">
        <f t="shared" si="12"/>
        <v>0</v>
      </c>
      <c r="E18" s="122"/>
      <c r="F18" s="80"/>
      <c r="G18" s="80"/>
      <c r="H18" s="80"/>
      <c r="I18" s="99"/>
      <c r="J18" s="119">
        <f t="shared" si="13"/>
        <v>0</v>
      </c>
      <c r="K18" s="123"/>
      <c r="L18" s="80"/>
      <c r="M18" s="80"/>
      <c r="N18" s="80"/>
      <c r="O18" s="99"/>
      <c r="P18" s="119">
        <f t="shared" si="14"/>
        <v>0</v>
      </c>
      <c r="Q18" s="96">
        <f t="shared" si="15"/>
        <v>0</v>
      </c>
      <c r="R18" s="96">
        <f t="shared" si="16"/>
        <v>0</v>
      </c>
      <c r="S18" s="96">
        <f t="shared" si="17"/>
        <v>0</v>
      </c>
      <c r="T18" s="96">
        <f t="shared" si="18"/>
        <v>0</v>
      </c>
      <c r="U18" s="98">
        <f t="shared" si="19"/>
        <v>0</v>
      </c>
      <c r="V18" s="119">
        <f t="shared" si="20"/>
        <v>0</v>
      </c>
      <c r="W18" s="96">
        <f t="shared" si="21"/>
        <v>0</v>
      </c>
      <c r="X18" s="96">
        <f t="shared" si="22"/>
        <v>0</v>
      </c>
      <c r="Y18" s="96">
        <f t="shared" si="23"/>
        <v>0</v>
      </c>
      <c r="Z18" s="96">
        <f t="shared" si="24"/>
        <v>0</v>
      </c>
      <c r="AA18" s="98">
        <f t="shared" si="25"/>
        <v>0</v>
      </c>
      <c r="AB18" s="119">
        <f t="shared" si="26"/>
        <v>0</v>
      </c>
      <c r="AC18" s="80"/>
      <c r="AD18" s="80"/>
      <c r="AE18" s="80"/>
      <c r="AF18" s="80"/>
      <c r="AG18" s="99"/>
      <c r="AH18" s="119">
        <f t="shared" si="27"/>
        <v>0</v>
      </c>
      <c r="AI18" s="80"/>
      <c r="AJ18" s="80"/>
      <c r="AK18" s="80"/>
      <c r="AL18" s="80"/>
      <c r="AM18" s="99"/>
      <c r="AN18" s="119">
        <f t="shared" si="28"/>
        <v>0</v>
      </c>
      <c r="AO18" s="80"/>
      <c r="AP18" s="80"/>
      <c r="AQ18" s="80"/>
      <c r="AR18" s="80"/>
      <c r="AS18" s="99"/>
      <c r="AT18" s="119">
        <f t="shared" si="29"/>
        <v>0</v>
      </c>
      <c r="AU18" s="96">
        <f t="shared" si="30"/>
        <v>0</v>
      </c>
      <c r="AV18" s="96">
        <f t="shared" si="31"/>
        <v>0</v>
      </c>
      <c r="AW18" s="96">
        <f t="shared" si="32"/>
        <v>0</v>
      </c>
      <c r="AX18" s="96">
        <f t="shared" si="33"/>
        <v>0</v>
      </c>
      <c r="AY18" s="98">
        <f t="shared" si="34"/>
        <v>0</v>
      </c>
    </row>
    <row r="19" spans="1:51" hidden="1" x14ac:dyDescent="0.25">
      <c r="A19" s="94"/>
      <c r="B19" s="121"/>
      <c r="C19" s="94"/>
      <c r="D19" s="119">
        <f t="shared" si="12"/>
        <v>0</v>
      </c>
      <c r="E19" s="122"/>
      <c r="F19" s="80"/>
      <c r="G19" s="80"/>
      <c r="H19" s="80"/>
      <c r="I19" s="99"/>
      <c r="J19" s="119">
        <f t="shared" si="13"/>
        <v>0</v>
      </c>
      <c r="K19" s="123"/>
      <c r="L19" s="80"/>
      <c r="M19" s="80"/>
      <c r="N19" s="80"/>
      <c r="O19" s="99"/>
      <c r="P19" s="119">
        <f t="shared" si="14"/>
        <v>0</v>
      </c>
      <c r="Q19" s="96">
        <f t="shared" si="15"/>
        <v>0</v>
      </c>
      <c r="R19" s="96">
        <f t="shared" si="16"/>
        <v>0</v>
      </c>
      <c r="S19" s="96">
        <f t="shared" si="17"/>
        <v>0</v>
      </c>
      <c r="T19" s="96">
        <f t="shared" si="18"/>
        <v>0</v>
      </c>
      <c r="U19" s="98">
        <f t="shared" si="19"/>
        <v>0</v>
      </c>
      <c r="V19" s="119">
        <f t="shared" si="20"/>
        <v>0</v>
      </c>
      <c r="W19" s="96">
        <f t="shared" si="21"/>
        <v>0</v>
      </c>
      <c r="X19" s="96">
        <f t="shared" si="22"/>
        <v>0</v>
      </c>
      <c r="Y19" s="96">
        <f t="shared" si="23"/>
        <v>0</v>
      </c>
      <c r="Z19" s="96">
        <f t="shared" si="24"/>
        <v>0</v>
      </c>
      <c r="AA19" s="98">
        <f t="shared" si="25"/>
        <v>0</v>
      </c>
      <c r="AB19" s="119">
        <f t="shared" si="26"/>
        <v>0</v>
      </c>
      <c r="AC19" s="80"/>
      <c r="AD19" s="80"/>
      <c r="AE19" s="80"/>
      <c r="AF19" s="80"/>
      <c r="AG19" s="99"/>
      <c r="AH19" s="119">
        <f t="shared" si="27"/>
        <v>0</v>
      </c>
      <c r="AI19" s="80"/>
      <c r="AJ19" s="80"/>
      <c r="AK19" s="80"/>
      <c r="AL19" s="80"/>
      <c r="AM19" s="99"/>
      <c r="AN19" s="119">
        <f t="shared" si="28"/>
        <v>0</v>
      </c>
      <c r="AO19" s="80"/>
      <c r="AP19" s="80"/>
      <c r="AQ19" s="80"/>
      <c r="AR19" s="80"/>
      <c r="AS19" s="99"/>
      <c r="AT19" s="119">
        <f t="shared" si="29"/>
        <v>0</v>
      </c>
      <c r="AU19" s="96">
        <f t="shared" si="30"/>
        <v>0</v>
      </c>
      <c r="AV19" s="96">
        <f t="shared" si="31"/>
        <v>0</v>
      </c>
      <c r="AW19" s="96">
        <f t="shared" si="32"/>
        <v>0</v>
      </c>
      <c r="AX19" s="96">
        <f t="shared" si="33"/>
        <v>0</v>
      </c>
      <c r="AY19" s="98">
        <f t="shared" si="34"/>
        <v>0</v>
      </c>
    </row>
    <row r="20" spans="1:51" hidden="1" x14ac:dyDescent="0.25">
      <c r="A20" s="94"/>
      <c r="B20" s="121"/>
      <c r="C20" s="94"/>
      <c r="D20" s="119">
        <f t="shared" si="12"/>
        <v>0</v>
      </c>
      <c r="E20" s="122"/>
      <c r="F20" s="80"/>
      <c r="G20" s="80"/>
      <c r="H20" s="80"/>
      <c r="I20" s="99"/>
      <c r="J20" s="119">
        <f t="shared" si="13"/>
        <v>0</v>
      </c>
      <c r="K20" s="123"/>
      <c r="L20" s="80"/>
      <c r="M20" s="80"/>
      <c r="N20" s="80"/>
      <c r="O20" s="99"/>
      <c r="P20" s="119">
        <f t="shared" si="14"/>
        <v>0</v>
      </c>
      <c r="Q20" s="96">
        <f t="shared" si="15"/>
        <v>0</v>
      </c>
      <c r="R20" s="96">
        <f t="shared" si="16"/>
        <v>0</v>
      </c>
      <c r="S20" s="96">
        <f t="shared" si="17"/>
        <v>0</v>
      </c>
      <c r="T20" s="96">
        <f t="shared" si="18"/>
        <v>0</v>
      </c>
      <c r="U20" s="98">
        <f t="shared" si="19"/>
        <v>0</v>
      </c>
      <c r="V20" s="119">
        <f t="shared" si="20"/>
        <v>0</v>
      </c>
      <c r="W20" s="96">
        <f t="shared" si="21"/>
        <v>0</v>
      </c>
      <c r="X20" s="96">
        <f t="shared" si="22"/>
        <v>0</v>
      </c>
      <c r="Y20" s="96">
        <f t="shared" si="23"/>
        <v>0</v>
      </c>
      <c r="Z20" s="96">
        <f t="shared" si="24"/>
        <v>0</v>
      </c>
      <c r="AA20" s="98">
        <f t="shared" si="25"/>
        <v>0</v>
      </c>
      <c r="AB20" s="119">
        <f t="shared" si="26"/>
        <v>0</v>
      </c>
      <c r="AC20" s="80"/>
      <c r="AD20" s="80"/>
      <c r="AE20" s="80"/>
      <c r="AF20" s="80"/>
      <c r="AG20" s="99"/>
      <c r="AH20" s="119">
        <f t="shared" si="27"/>
        <v>0</v>
      </c>
      <c r="AI20" s="80"/>
      <c r="AJ20" s="80"/>
      <c r="AK20" s="80"/>
      <c r="AL20" s="80"/>
      <c r="AM20" s="99"/>
      <c r="AN20" s="119">
        <f t="shared" si="28"/>
        <v>0</v>
      </c>
      <c r="AO20" s="80"/>
      <c r="AP20" s="80"/>
      <c r="AQ20" s="80"/>
      <c r="AR20" s="80"/>
      <c r="AS20" s="99"/>
      <c r="AT20" s="119">
        <f t="shared" si="29"/>
        <v>0</v>
      </c>
      <c r="AU20" s="96">
        <f t="shared" si="30"/>
        <v>0</v>
      </c>
      <c r="AV20" s="96">
        <f t="shared" si="31"/>
        <v>0</v>
      </c>
      <c r="AW20" s="96">
        <f t="shared" si="32"/>
        <v>0</v>
      </c>
      <c r="AX20" s="96">
        <f t="shared" si="33"/>
        <v>0</v>
      </c>
      <c r="AY20" s="98">
        <f t="shared" si="34"/>
        <v>0</v>
      </c>
    </row>
    <row r="21" spans="1:51" hidden="1" x14ac:dyDescent="0.25">
      <c r="A21" s="94"/>
      <c r="B21" s="121"/>
      <c r="C21" s="94"/>
      <c r="D21" s="119">
        <f t="shared" si="12"/>
        <v>0</v>
      </c>
      <c r="E21" s="122"/>
      <c r="F21" s="80"/>
      <c r="G21" s="80"/>
      <c r="H21" s="80"/>
      <c r="I21" s="99"/>
      <c r="J21" s="119">
        <f t="shared" si="13"/>
        <v>0</v>
      </c>
      <c r="K21" s="123"/>
      <c r="L21" s="80"/>
      <c r="M21" s="80"/>
      <c r="N21" s="80"/>
      <c r="O21" s="99"/>
      <c r="P21" s="119">
        <f t="shared" si="14"/>
        <v>0</v>
      </c>
      <c r="Q21" s="96">
        <f t="shared" si="15"/>
        <v>0</v>
      </c>
      <c r="R21" s="96">
        <f t="shared" si="16"/>
        <v>0</v>
      </c>
      <c r="S21" s="96">
        <f t="shared" si="17"/>
        <v>0</v>
      </c>
      <c r="T21" s="96">
        <f t="shared" si="18"/>
        <v>0</v>
      </c>
      <c r="U21" s="98">
        <f t="shared" si="19"/>
        <v>0</v>
      </c>
      <c r="V21" s="119">
        <f t="shared" si="20"/>
        <v>0</v>
      </c>
      <c r="W21" s="96">
        <f t="shared" si="21"/>
        <v>0</v>
      </c>
      <c r="X21" s="96">
        <f t="shared" si="22"/>
        <v>0</v>
      </c>
      <c r="Y21" s="96">
        <f t="shared" si="23"/>
        <v>0</v>
      </c>
      <c r="Z21" s="96">
        <f t="shared" si="24"/>
        <v>0</v>
      </c>
      <c r="AA21" s="98">
        <f t="shared" si="25"/>
        <v>0</v>
      </c>
      <c r="AB21" s="119">
        <f t="shared" si="26"/>
        <v>0</v>
      </c>
      <c r="AC21" s="80"/>
      <c r="AD21" s="80"/>
      <c r="AE21" s="80"/>
      <c r="AF21" s="80"/>
      <c r="AG21" s="99"/>
      <c r="AH21" s="119">
        <f t="shared" si="27"/>
        <v>0</v>
      </c>
      <c r="AI21" s="80"/>
      <c r="AJ21" s="80"/>
      <c r="AK21" s="80"/>
      <c r="AL21" s="80"/>
      <c r="AM21" s="99"/>
      <c r="AN21" s="119">
        <f t="shared" si="28"/>
        <v>0</v>
      </c>
      <c r="AO21" s="80"/>
      <c r="AP21" s="80"/>
      <c r="AQ21" s="80"/>
      <c r="AR21" s="80"/>
      <c r="AS21" s="99"/>
      <c r="AT21" s="119">
        <f t="shared" si="29"/>
        <v>0</v>
      </c>
      <c r="AU21" s="96">
        <f t="shared" si="30"/>
        <v>0</v>
      </c>
      <c r="AV21" s="96">
        <f t="shared" si="31"/>
        <v>0</v>
      </c>
      <c r="AW21" s="96">
        <f t="shared" si="32"/>
        <v>0</v>
      </c>
      <c r="AX21" s="96">
        <f t="shared" si="33"/>
        <v>0</v>
      </c>
      <c r="AY21" s="98">
        <f t="shared" si="34"/>
        <v>0</v>
      </c>
    </row>
    <row r="22" spans="1:51" hidden="1" x14ac:dyDescent="0.25">
      <c r="A22" s="94"/>
      <c r="B22" s="121"/>
      <c r="C22" s="94"/>
      <c r="D22" s="119">
        <f t="shared" si="12"/>
        <v>0</v>
      </c>
      <c r="E22" s="122"/>
      <c r="F22" s="80"/>
      <c r="G22" s="80"/>
      <c r="H22" s="80"/>
      <c r="I22" s="99"/>
      <c r="J22" s="119">
        <f t="shared" si="13"/>
        <v>0</v>
      </c>
      <c r="K22" s="123"/>
      <c r="L22" s="80"/>
      <c r="M22" s="80"/>
      <c r="N22" s="80"/>
      <c r="O22" s="99"/>
      <c r="P22" s="119">
        <f t="shared" si="14"/>
        <v>0</v>
      </c>
      <c r="Q22" s="96">
        <f t="shared" si="15"/>
        <v>0</v>
      </c>
      <c r="R22" s="96">
        <f t="shared" si="16"/>
        <v>0</v>
      </c>
      <c r="S22" s="96">
        <f t="shared" si="17"/>
        <v>0</v>
      </c>
      <c r="T22" s="96">
        <f t="shared" si="18"/>
        <v>0</v>
      </c>
      <c r="U22" s="98">
        <f t="shared" si="19"/>
        <v>0</v>
      </c>
      <c r="V22" s="119">
        <f t="shared" si="20"/>
        <v>0</v>
      </c>
      <c r="W22" s="96">
        <f t="shared" si="21"/>
        <v>0</v>
      </c>
      <c r="X22" s="96">
        <f t="shared" si="22"/>
        <v>0</v>
      </c>
      <c r="Y22" s="96">
        <f t="shared" si="23"/>
        <v>0</v>
      </c>
      <c r="Z22" s="96">
        <f t="shared" si="24"/>
        <v>0</v>
      </c>
      <c r="AA22" s="98">
        <f t="shared" si="25"/>
        <v>0</v>
      </c>
      <c r="AB22" s="119">
        <f t="shared" si="26"/>
        <v>0</v>
      </c>
      <c r="AC22" s="80"/>
      <c r="AD22" s="80"/>
      <c r="AE22" s="80"/>
      <c r="AF22" s="80"/>
      <c r="AG22" s="99"/>
      <c r="AH22" s="119">
        <f t="shared" si="27"/>
        <v>0</v>
      </c>
      <c r="AI22" s="80"/>
      <c r="AJ22" s="80"/>
      <c r="AK22" s="80"/>
      <c r="AL22" s="80"/>
      <c r="AM22" s="99"/>
      <c r="AN22" s="119">
        <f t="shared" si="28"/>
        <v>0</v>
      </c>
      <c r="AO22" s="80"/>
      <c r="AP22" s="80"/>
      <c r="AQ22" s="80"/>
      <c r="AR22" s="80"/>
      <c r="AS22" s="99"/>
      <c r="AT22" s="119">
        <f t="shared" si="29"/>
        <v>0</v>
      </c>
      <c r="AU22" s="96">
        <f t="shared" si="30"/>
        <v>0</v>
      </c>
      <c r="AV22" s="96">
        <f t="shared" si="31"/>
        <v>0</v>
      </c>
      <c r="AW22" s="96">
        <f t="shared" si="32"/>
        <v>0</v>
      </c>
      <c r="AX22" s="96">
        <f t="shared" si="33"/>
        <v>0</v>
      </c>
      <c r="AY22" s="98">
        <f t="shared" si="34"/>
        <v>0</v>
      </c>
    </row>
    <row r="23" spans="1:51" hidden="1" x14ac:dyDescent="0.25">
      <c r="A23" s="94"/>
      <c r="B23" s="121"/>
      <c r="C23" s="94"/>
      <c r="D23" s="119">
        <f t="shared" si="12"/>
        <v>0</v>
      </c>
      <c r="E23" s="122"/>
      <c r="F23" s="80"/>
      <c r="G23" s="80"/>
      <c r="H23" s="80"/>
      <c r="I23" s="99"/>
      <c r="J23" s="119">
        <f t="shared" si="13"/>
        <v>0</v>
      </c>
      <c r="K23" s="123"/>
      <c r="L23" s="80"/>
      <c r="M23" s="80"/>
      <c r="N23" s="80"/>
      <c r="O23" s="99"/>
      <c r="P23" s="119">
        <f t="shared" si="14"/>
        <v>0</v>
      </c>
      <c r="Q23" s="96">
        <f t="shared" si="15"/>
        <v>0</v>
      </c>
      <c r="R23" s="96">
        <f t="shared" si="16"/>
        <v>0</v>
      </c>
      <c r="S23" s="96">
        <f t="shared" si="17"/>
        <v>0</v>
      </c>
      <c r="T23" s="96">
        <f t="shared" si="18"/>
        <v>0</v>
      </c>
      <c r="U23" s="98">
        <f t="shared" si="19"/>
        <v>0</v>
      </c>
      <c r="V23" s="119">
        <f t="shared" si="20"/>
        <v>0</v>
      </c>
      <c r="W23" s="96">
        <f t="shared" si="21"/>
        <v>0</v>
      </c>
      <c r="X23" s="96">
        <f t="shared" si="22"/>
        <v>0</v>
      </c>
      <c r="Y23" s="96">
        <f t="shared" si="23"/>
        <v>0</v>
      </c>
      <c r="Z23" s="96">
        <f t="shared" si="24"/>
        <v>0</v>
      </c>
      <c r="AA23" s="98">
        <f t="shared" si="25"/>
        <v>0</v>
      </c>
      <c r="AB23" s="119">
        <f t="shared" si="26"/>
        <v>0</v>
      </c>
      <c r="AC23" s="80"/>
      <c r="AD23" s="80"/>
      <c r="AE23" s="80"/>
      <c r="AF23" s="80"/>
      <c r="AG23" s="99"/>
      <c r="AH23" s="119">
        <f t="shared" si="27"/>
        <v>0</v>
      </c>
      <c r="AI23" s="80"/>
      <c r="AJ23" s="80"/>
      <c r="AK23" s="80"/>
      <c r="AL23" s="80"/>
      <c r="AM23" s="99"/>
      <c r="AN23" s="119">
        <f t="shared" si="28"/>
        <v>0</v>
      </c>
      <c r="AO23" s="80"/>
      <c r="AP23" s="80"/>
      <c r="AQ23" s="80"/>
      <c r="AR23" s="80"/>
      <c r="AS23" s="99"/>
      <c r="AT23" s="119">
        <f t="shared" si="29"/>
        <v>0</v>
      </c>
      <c r="AU23" s="96">
        <f t="shared" si="30"/>
        <v>0</v>
      </c>
      <c r="AV23" s="96">
        <f t="shared" si="31"/>
        <v>0</v>
      </c>
      <c r="AW23" s="96">
        <f t="shared" si="32"/>
        <v>0</v>
      </c>
      <c r="AX23" s="96">
        <f t="shared" si="33"/>
        <v>0</v>
      </c>
      <c r="AY23" s="98">
        <f t="shared" si="34"/>
        <v>0</v>
      </c>
    </row>
    <row r="24" spans="1:51" hidden="1" x14ac:dyDescent="0.25">
      <c r="A24" s="94"/>
      <c r="B24" s="121"/>
      <c r="C24" s="94"/>
      <c r="D24" s="119">
        <f t="shared" si="12"/>
        <v>0</v>
      </c>
      <c r="E24" s="122"/>
      <c r="F24" s="80"/>
      <c r="G24" s="80"/>
      <c r="H24" s="80"/>
      <c r="I24" s="99"/>
      <c r="J24" s="119">
        <f t="shared" si="13"/>
        <v>0</v>
      </c>
      <c r="K24" s="123"/>
      <c r="L24" s="80"/>
      <c r="M24" s="80"/>
      <c r="N24" s="80"/>
      <c r="O24" s="99"/>
      <c r="P24" s="119">
        <f t="shared" si="14"/>
        <v>0</v>
      </c>
      <c r="Q24" s="96">
        <f t="shared" si="15"/>
        <v>0</v>
      </c>
      <c r="R24" s="96">
        <f t="shared" si="16"/>
        <v>0</v>
      </c>
      <c r="S24" s="96">
        <f t="shared" si="17"/>
        <v>0</v>
      </c>
      <c r="T24" s="96">
        <f t="shared" si="18"/>
        <v>0</v>
      </c>
      <c r="U24" s="98">
        <f t="shared" si="19"/>
        <v>0</v>
      </c>
      <c r="V24" s="119">
        <f t="shared" si="20"/>
        <v>0</v>
      </c>
      <c r="W24" s="96">
        <f t="shared" si="21"/>
        <v>0</v>
      </c>
      <c r="X24" s="96">
        <f t="shared" si="22"/>
        <v>0</v>
      </c>
      <c r="Y24" s="96">
        <f t="shared" si="23"/>
        <v>0</v>
      </c>
      <c r="Z24" s="96">
        <f t="shared" si="24"/>
        <v>0</v>
      </c>
      <c r="AA24" s="98">
        <f t="shared" si="25"/>
        <v>0</v>
      </c>
      <c r="AB24" s="119">
        <f t="shared" si="26"/>
        <v>0</v>
      </c>
      <c r="AC24" s="80"/>
      <c r="AD24" s="80"/>
      <c r="AE24" s="80"/>
      <c r="AF24" s="80"/>
      <c r="AG24" s="99"/>
      <c r="AH24" s="119">
        <f t="shared" si="27"/>
        <v>0</v>
      </c>
      <c r="AI24" s="80"/>
      <c r="AJ24" s="80"/>
      <c r="AK24" s="80"/>
      <c r="AL24" s="80"/>
      <c r="AM24" s="99"/>
      <c r="AN24" s="119">
        <f t="shared" si="28"/>
        <v>0</v>
      </c>
      <c r="AO24" s="80"/>
      <c r="AP24" s="80"/>
      <c r="AQ24" s="80"/>
      <c r="AR24" s="80"/>
      <c r="AS24" s="99"/>
      <c r="AT24" s="119">
        <f t="shared" si="29"/>
        <v>0</v>
      </c>
      <c r="AU24" s="96">
        <f t="shared" si="30"/>
        <v>0</v>
      </c>
      <c r="AV24" s="96">
        <f t="shared" si="31"/>
        <v>0</v>
      </c>
      <c r="AW24" s="96">
        <f t="shared" si="32"/>
        <v>0</v>
      </c>
      <c r="AX24" s="96">
        <f t="shared" si="33"/>
        <v>0</v>
      </c>
      <c r="AY24" s="98">
        <f t="shared" si="34"/>
        <v>0</v>
      </c>
    </row>
    <row r="25" spans="1:51" hidden="1" x14ac:dyDescent="0.25">
      <c r="A25" s="94"/>
      <c r="B25" s="121"/>
      <c r="C25" s="94"/>
      <c r="D25" s="119">
        <f t="shared" si="12"/>
        <v>0</v>
      </c>
      <c r="E25" s="122"/>
      <c r="F25" s="80"/>
      <c r="G25" s="80"/>
      <c r="H25" s="80"/>
      <c r="I25" s="99"/>
      <c r="J25" s="119">
        <f t="shared" si="13"/>
        <v>0</v>
      </c>
      <c r="K25" s="123"/>
      <c r="L25" s="80"/>
      <c r="M25" s="80"/>
      <c r="N25" s="80"/>
      <c r="O25" s="99"/>
      <c r="P25" s="119">
        <f t="shared" si="14"/>
        <v>0</v>
      </c>
      <c r="Q25" s="96">
        <f t="shared" si="15"/>
        <v>0</v>
      </c>
      <c r="R25" s="96">
        <f t="shared" si="16"/>
        <v>0</v>
      </c>
      <c r="S25" s="96">
        <f t="shared" si="17"/>
        <v>0</v>
      </c>
      <c r="T25" s="96">
        <f t="shared" si="18"/>
        <v>0</v>
      </c>
      <c r="U25" s="98">
        <f t="shared" si="19"/>
        <v>0</v>
      </c>
      <c r="V25" s="119">
        <f t="shared" si="20"/>
        <v>0</v>
      </c>
      <c r="W25" s="96">
        <f t="shared" si="21"/>
        <v>0</v>
      </c>
      <c r="X25" s="96">
        <f t="shared" si="22"/>
        <v>0</v>
      </c>
      <c r="Y25" s="96">
        <f t="shared" si="23"/>
        <v>0</v>
      </c>
      <c r="Z25" s="96">
        <f t="shared" si="24"/>
        <v>0</v>
      </c>
      <c r="AA25" s="98">
        <f t="shared" si="25"/>
        <v>0</v>
      </c>
      <c r="AB25" s="119">
        <f t="shared" si="26"/>
        <v>0</v>
      </c>
      <c r="AC25" s="80"/>
      <c r="AD25" s="80"/>
      <c r="AE25" s="80"/>
      <c r="AF25" s="80"/>
      <c r="AG25" s="99"/>
      <c r="AH25" s="119">
        <f t="shared" si="27"/>
        <v>0</v>
      </c>
      <c r="AI25" s="80"/>
      <c r="AJ25" s="80"/>
      <c r="AK25" s="80"/>
      <c r="AL25" s="80"/>
      <c r="AM25" s="99"/>
      <c r="AN25" s="119">
        <f t="shared" si="28"/>
        <v>0</v>
      </c>
      <c r="AO25" s="80"/>
      <c r="AP25" s="80"/>
      <c r="AQ25" s="80"/>
      <c r="AR25" s="80"/>
      <c r="AS25" s="99"/>
      <c r="AT25" s="119">
        <f t="shared" si="29"/>
        <v>0</v>
      </c>
      <c r="AU25" s="96">
        <f t="shared" si="30"/>
        <v>0</v>
      </c>
      <c r="AV25" s="96">
        <f t="shared" si="31"/>
        <v>0</v>
      </c>
      <c r="AW25" s="96">
        <f t="shared" si="32"/>
        <v>0</v>
      </c>
      <c r="AX25" s="96">
        <f t="shared" si="33"/>
        <v>0</v>
      </c>
      <c r="AY25" s="98">
        <f t="shared" si="34"/>
        <v>0</v>
      </c>
    </row>
    <row r="26" spans="1:51" hidden="1" x14ac:dyDescent="0.25">
      <c r="A26" s="94"/>
      <c r="B26" s="121"/>
      <c r="C26" s="94"/>
      <c r="D26" s="119">
        <f t="shared" si="12"/>
        <v>0</v>
      </c>
      <c r="E26" s="122"/>
      <c r="F26" s="80"/>
      <c r="G26" s="80"/>
      <c r="H26" s="80"/>
      <c r="I26" s="99"/>
      <c r="J26" s="119">
        <f t="shared" si="13"/>
        <v>0</v>
      </c>
      <c r="K26" s="123"/>
      <c r="L26" s="80"/>
      <c r="M26" s="80"/>
      <c r="N26" s="80"/>
      <c r="O26" s="99"/>
      <c r="P26" s="119">
        <f t="shared" si="14"/>
        <v>0</v>
      </c>
      <c r="Q26" s="96">
        <f t="shared" si="15"/>
        <v>0</v>
      </c>
      <c r="R26" s="96">
        <f t="shared" si="16"/>
        <v>0</v>
      </c>
      <c r="S26" s="96">
        <f t="shared" si="17"/>
        <v>0</v>
      </c>
      <c r="T26" s="96">
        <f t="shared" si="18"/>
        <v>0</v>
      </c>
      <c r="U26" s="98">
        <f t="shared" si="19"/>
        <v>0</v>
      </c>
      <c r="V26" s="119">
        <f t="shared" si="20"/>
        <v>0</v>
      </c>
      <c r="W26" s="96">
        <f t="shared" si="21"/>
        <v>0</v>
      </c>
      <c r="X26" s="96">
        <f t="shared" si="22"/>
        <v>0</v>
      </c>
      <c r="Y26" s="96">
        <f t="shared" si="23"/>
        <v>0</v>
      </c>
      <c r="Z26" s="96">
        <f t="shared" si="24"/>
        <v>0</v>
      </c>
      <c r="AA26" s="98">
        <f t="shared" si="25"/>
        <v>0</v>
      </c>
      <c r="AB26" s="119">
        <f t="shared" si="26"/>
        <v>0</v>
      </c>
      <c r="AC26" s="80"/>
      <c r="AD26" s="80"/>
      <c r="AE26" s="80"/>
      <c r="AF26" s="80"/>
      <c r="AG26" s="99"/>
      <c r="AH26" s="119">
        <f t="shared" si="27"/>
        <v>0</v>
      </c>
      <c r="AI26" s="80"/>
      <c r="AJ26" s="80"/>
      <c r="AK26" s="80"/>
      <c r="AL26" s="80"/>
      <c r="AM26" s="99"/>
      <c r="AN26" s="119">
        <f t="shared" si="28"/>
        <v>0</v>
      </c>
      <c r="AO26" s="80"/>
      <c r="AP26" s="80"/>
      <c r="AQ26" s="80"/>
      <c r="AR26" s="80"/>
      <c r="AS26" s="99"/>
      <c r="AT26" s="119">
        <f t="shared" si="29"/>
        <v>0</v>
      </c>
      <c r="AU26" s="96">
        <f t="shared" si="30"/>
        <v>0</v>
      </c>
      <c r="AV26" s="96">
        <f t="shared" si="31"/>
        <v>0</v>
      </c>
      <c r="AW26" s="96">
        <f t="shared" si="32"/>
        <v>0</v>
      </c>
      <c r="AX26" s="96">
        <f t="shared" si="33"/>
        <v>0</v>
      </c>
      <c r="AY26" s="98">
        <f t="shared" si="34"/>
        <v>0</v>
      </c>
    </row>
    <row r="27" spans="1:51" hidden="1" x14ac:dyDescent="0.25">
      <c r="A27" s="94"/>
      <c r="B27" s="121"/>
      <c r="C27" s="94"/>
      <c r="D27" s="119">
        <f t="shared" si="12"/>
        <v>0</v>
      </c>
      <c r="E27" s="122"/>
      <c r="F27" s="80"/>
      <c r="G27" s="80"/>
      <c r="H27" s="80"/>
      <c r="I27" s="99"/>
      <c r="J27" s="119">
        <f t="shared" si="13"/>
        <v>0</v>
      </c>
      <c r="K27" s="123"/>
      <c r="L27" s="80"/>
      <c r="M27" s="80"/>
      <c r="N27" s="80"/>
      <c r="O27" s="99"/>
      <c r="P27" s="119">
        <f t="shared" si="14"/>
        <v>0</v>
      </c>
      <c r="Q27" s="96">
        <f t="shared" si="15"/>
        <v>0</v>
      </c>
      <c r="R27" s="96">
        <f t="shared" si="16"/>
        <v>0</v>
      </c>
      <c r="S27" s="96">
        <f t="shared" si="17"/>
        <v>0</v>
      </c>
      <c r="T27" s="96">
        <f t="shared" si="18"/>
        <v>0</v>
      </c>
      <c r="U27" s="98">
        <f t="shared" si="19"/>
        <v>0</v>
      </c>
      <c r="V27" s="119">
        <f t="shared" si="20"/>
        <v>0</v>
      </c>
      <c r="W27" s="96">
        <f t="shared" si="21"/>
        <v>0</v>
      </c>
      <c r="X27" s="96">
        <f t="shared" si="22"/>
        <v>0</v>
      </c>
      <c r="Y27" s="96">
        <f t="shared" si="23"/>
        <v>0</v>
      </c>
      <c r="Z27" s="96">
        <f t="shared" si="24"/>
        <v>0</v>
      </c>
      <c r="AA27" s="98">
        <f t="shared" si="25"/>
        <v>0</v>
      </c>
      <c r="AB27" s="119">
        <f t="shared" si="26"/>
        <v>0</v>
      </c>
      <c r="AC27" s="80"/>
      <c r="AD27" s="80"/>
      <c r="AE27" s="80"/>
      <c r="AF27" s="80"/>
      <c r="AG27" s="99"/>
      <c r="AH27" s="119">
        <f t="shared" si="27"/>
        <v>0</v>
      </c>
      <c r="AI27" s="80"/>
      <c r="AJ27" s="80"/>
      <c r="AK27" s="80"/>
      <c r="AL27" s="80"/>
      <c r="AM27" s="99"/>
      <c r="AN27" s="119">
        <f t="shared" si="28"/>
        <v>0</v>
      </c>
      <c r="AO27" s="80"/>
      <c r="AP27" s="80"/>
      <c r="AQ27" s="80"/>
      <c r="AR27" s="80"/>
      <c r="AS27" s="99"/>
      <c r="AT27" s="119">
        <f t="shared" si="29"/>
        <v>0</v>
      </c>
      <c r="AU27" s="96">
        <f t="shared" si="30"/>
        <v>0</v>
      </c>
      <c r="AV27" s="96">
        <f t="shared" si="31"/>
        <v>0</v>
      </c>
      <c r="AW27" s="96">
        <f t="shared" si="32"/>
        <v>0</v>
      </c>
      <c r="AX27" s="96">
        <f t="shared" si="33"/>
        <v>0</v>
      </c>
      <c r="AY27" s="98">
        <f t="shared" si="34"/>
        <v>0</v>
      </c>
    </row>
    <row r="28" spans="1:51" hidden="1" x14ac:dyDescent="0.25">
      <c r="A28" s="94"/>
      <c r="B28" s="121"/>
      <c r="C28" s="94"/>
      <c r="D28" s="119">
        <f t="shared" si="12"/>
        <v>0</v>
      </c>
      <c r="E28" s="122"/>
      <c r="F28" s="80"/>
      <c r="G28" s="80"/>
      <c r="H28" s="80"/>
      <c r="I28" s="99"/>
      <c r="J28" s="119">
        <f t="shared" si="13"/>
        <v>0</v>
      </c>
      <c r="K28" s="123"/>
      <c r="L28" s="80"/>
      <c r="M28" s="80"/>
      <c r="N28" s="80"/>
      <c r="O28" s="99"/>
      <c r="P28" s="119">
        <f t="shared" si="14"/>
        <v>0</v>
      </c>
      <c r="Q28" s="96">
        <f t="shared" si="15"/>
        <v>0</v>
      </c>
      <c r="R28" s="96">
        <f t="shared" si="16"/>
        <v>0</v>
      </c>
      <c r="S28" s="96">
        <f t="shared" si="17"/>
        <v>0</v>
      </c>
      <c r="T28" s="96">
        <f t="shared" si="18"/>
        <v>0</v>
      </c>
      <c r="U28" s="98">
        <f t="shared" si="19"/>
        <v>0</v>
      </c>
      <c r="V28" s="119">
        <f t="shared" si="20"/>
        <v>0</v>
      </c>
      <c r="W28" s="96">
        <f t="shared" si="21"/>
        <v>0</v>
      </c>
      <c r="X28" s="96">
        <f t="shared" si="22"/>
        <v>0</v>
      </c>
      <c r="Y28" s="96">
        <f t="shared" si="23"/>
        <v>0</v>
      </c>
      <c r="Z28" s="96">
        <f t="shared" si="24"/>
        <v>0</v>
      </c>
      <c r="AA28" s="98">
        <f t="shared" si="25"/>
        <v>0</v>
      </c>
      <c r="AB28" s="119">
        <f t="shared" si="26"/>
        <v>0</v>
      </c>
      <c r="AC28" s="80"/>
      <c r="AD28" s="80"/>
      <c r="AE28" s="80"/>
      <c r="AF28" s="80"/>
      <c r="AG28" s="99"/>
      <c r="AH28" s="119">
        <f t="shared" si="27"/>
        <v>0</v>
      </c>
      <c r="AI28" s="80"/>
      <c r="AJ28" s="80"/>
      <c r="AK28" s="80"/>
      <c r="AL28" s="80"/>
      <c r="AM28" s="99"/>
      <c r="AN28" s="119">
        <f t="shared" si="28"/>
        <v>0</v>
      </c>
      <c r="AO28" s="80"/>
      <c r="AP28" s="80"/>
      <c r="AQ28" s="80"/>
      <c r="AR28" s="80"/>
      <c r="AS28" s="99"/>
      <c r="AT28" s="119">
        <f t="shared" si="29"/>
        <v>0</v>
      </c>
      <c r="AU28" s="96">
        <f t="shared" si="30"/>
        <v>0</v>
      </c>
      <c r="AV28" s="96">
        <f t="shared" si="31"/>
        <v>0</v>
      </c>
      <c r="AW28" s="96">
        <f t="shared" si="32"/>
        <v>0</v>
      </c>
      <c r="AX28" s="96">
        <f t="shared" si="33"/>
        <v>0</v>
      </c>
      <c r="AY28" s="98">
        <f t="shared" si="34"/>
        <v>0</v>
      </c>
    </row>
    <row r="29" spans="1:51" hidden="1" x14ac:dyDescent="0.25">
      <c r="A29" s="94"/>
      <c r="B29" s="121"/>
      <c r="C29" s="94"/>
      <c r="D29" s="119">
        <f t="shared" si="12"/>
        <v>0</v>
      </c>
      <c r="E29" s="122"/>
      <c r="F29" s="80"/>
      <c r="G29" s="80"/>
      <c r="H29" s="80"/>
      <c r="I29" s="99"/>
      <c r="J29" s="119">
        <f t="shared" si="13"/>
        <v>0</v>
      </c>
      <c r="K29" s="123"/>
      <c r="L29" s="80"/>
      <c r="M29" s="80"/>
      <c r="N29" s="80"/>
      <c r="O29" s="99"/>
      <c r="P29" s="119">
        <f t="shared" si="14"/>
        <v>0</v>
      </c>
      <c r="Q29" s="96">
        <f t="shared" si="15"/>
        <v>0</v>
      </c>
      <c r="R29" s="96">
        <f t="shared" si="16"/>
        <v>0</v>
      </c>
      <c r="S29" s="96">
        <f t="shared" si="17"/>
        <v>0</v>
      </c>
      <c r="T29" s="96">
        <f t="shared" si="18"/>
        <v>0</v>
      </c>
      <c r="U29" s="98">
        <f t="shared" si="19"/>
        <v>0</v>
      </c>
      <c r="V29" s="119">
        <f t="shared" si="20"/>
        <v>0</v>
      </c>
      <c r="W29" s="96">
        <f t="shared" si="21"/>
        <v>0</v>
      </c>
      <c r="X29" s="96">
        <f t="shared" si="22"/>
        <v>0</v>
      </c>
      <c r="Y29" s="96">
        <f t="shared" si="23"/>
        <v>0</v>
      </c>
      <c r="Z29" s="96">
        <f t="shared" si="24"/>
        <v>0</v>
      </c>
      <c r="AA29" s="98">
        <f t="shared" si="25"/>
        <v>0</v>
      </c>
      <c r="AB29" s="119">
        <f t="shared" si="26"/>
        <v>0</v>
      </c>
      <c r="AC29" s="80"/>
      <c r="AD29" s="80"/>
      <c r="AE29" s="80"/>
      <c r="AF29" s="80"/>
      <c r="AG29" s="99"/>
      <c r="AH29" s="119">
        <f t="shared" si="27"/>
        <v>0</v>
      </c>
      <c r="AI29" s="80"/>
      <c r="AJ29" s="80"/>
      <c r="AK29" s="80"/>
      <c r="AL29" s="80"/>
      <c r="AM29" s="99"/>
      <c r="AN29" s="119">
        <f t="shared" si="28"/>
        <v>0</v>
      </c>
      <c r="AO29" s="80"/>
      <c r="AP29" s="80"/>
      <c r="AQ29" s="80"/>
      <c r="AR29" s="80"/>
      <c r="AS29" s="99"/>
      <c r="AT29" s="119">
        <f t="shared" si="29"/>
        <v>0</v>
      </c>
      <c r="AU29" s="96">
        <f t="shared" si="30"/>
        <v>0</v>
      </c>
      <c r="AV29" s="96">
        <f t="shared" si="31"/>
        <v>0</v>
      </c>
      <c r="AW29" s="96">
        <f t="shared" si="32"/>
        <v>0</v>
      </c>
      <c r="AX29" s="96">
        <f t="shared" si="33"/>
        <v>0</v>
      </c>
      <c r="AY29" s="98">
        <f t="shared" si="34"/>
        <v>0</v>
      </c>
    </row>
    <row r="30" spans="1:51" hidden="1" x14ac:dyDescent="0.25">
      <c r="A30" s="94"/>
      <c r="B30" s="121"/>
      <c r="C30" s="94"/>
      <c r="D30" s="119">
        <f t="shared" si="12"/>
        <v>0</v>
      </c>
      <c r="E30" s="122"/>
      <c r="F30" s="80"/>
      <c r="G30" s="80"/>
      <c r="H30" s="80"/>
      <c r="I30" s="99"/>
      <c r="J30" s="119">
        <f t="shared" si="13"/>
        <v>0</v>
      </c>
      <c r="K30" s="123"/>
      <c r="L30" s="80"/>
      <c r="M30" s="80"/>
      <c r="N30" s="80"/>
      <c r="O30" s="99"/>
      <c r="P30" s="119">
        <f t="shared" si="14"/>
        <v>0</v>
      </c>
      <c r="Q30" s="96">
        <f t="shared" si="15"/>
        <v>0</v>
      </c>
      <c r="R30" s="96">
        <f t="shared" si="16"/>
        <v>0</v>
      </c>
      <c r="S30" s="96">
        <f t="shared" si="17"/>
        <v>0</v>
      </c>
      <c r="T30" s="96">
        <f t="shared" si="18"/>
        <v>0</v>
      </c>
      <c r="U30" s="98">
        <f t="shared" si="19"/>
        <v>0</v>
      </c>
      <c r="V30" s="119">
        <f t="shared" si="20"/>
        <v>0</v>
      </c>
      <c r="W30" s="96">
        <f t="shared" si="21"/>
        <v>0</v>
      </c>
      <c r="X30" s="96">
        <f t="shared" si="22"/>
        <v>0</v>
      </c>
      <c r="Y30" s="96">
        <f t="shared" si="23"/>
        <v>0</v>
      </c>
      <c r="Z30" s="96">
        <f t="shared" si="24"/>
        <v>0</v>
      </c>
      <c r="AA30" s="98">
        <f t="shared" si="25"/>
        <v>0</v>
      </c>
      <c r="AB30" s="119">
        <f t="shared" si="26"/>
        <v>0</v>
      </c>
      <c r="AC30" s="80"/>
      <c r="AD30" s="80"/>
      <c r="AE30" s="80"/>
      <c r="AF30" s="80"/>
      <c r="AG30" s="99"/>
      <c r="AH30" s="119">
        <f t="shared" si="27"/>
        <v>0</v>
      </c>
      <c r="AI30" s="80"/>
      <c r="AJ30" s="80"/>
      <c r="AK30" s="80"/>
      <c r="AL30" s="80"/>
      <c r="AM30" s="99"/>
      <c r="AN30" s="119">
        <f t="shared" si="28"/>
        <v>0</v>
      </c>
      <c r="AO30" s="80"/>
      <c r="AP30" s="80"/>
      <c r="AQ30" s="80"/>
      <c r="AR30" s="80"/>
      <c r="AS30" s="99"/>
      <c r="AT30" s="119">
        <f t="shared" si="29"/>
        <v>0</v>
      </c>
      <c r="AU30" s="96">
        <f t="shared" si="30"/>
        <v>0</v>
      </c>
      <c r="AV30" s="96">
        <f t="shared" si="31"/>
        <v>0</v>
      </c>
      <c r="AW30" s="96">
        <f t="shared" si="32"/>
        <v>0</v>
      </c>
      <c r="AX30" s="96">
        <f t="shared" si="33"/>
        <v>0</v>
      </c>
      <c r="AY30" s="98">
        <f t="shared" si="34"/>
        <v>0</v>
      </c>
    </row>
    <row r="31" spans="1:51" hidden="1" x14ac:dyDescent="0.25">
      <c r="A31" s="94"/>
      <c r="B31" s="121"/>
      <c r="C31" s="94"/>
      <c r="D31" s="119">
        <f t="shared" si="12"/>
        <v>0</v>
      </c>
      <c r="E31" s="122"/>
      <c r="F31" s="80"/>
      <c r="G31" s="80"/>
      <c r="H31" s="80"/>
      <c r="I31" s="99"/>
      <c r="J31" s="119">
        <f t="shared" si="13"/>
        <v>0</v>
      </c>
      <c r="K31" s="123"/>
      <c r="L31" s="80"/>
      <c r="M31" s="80"/>
      <c r="N31" s="80"/>
      <c r="O31" s="99"/>
      <c r="P31" s="119">
        <f t="shared" si="14"/>
        <v>0</v>
      </c>
      <c r="Q31" s="96">
        <f t="shared" si="15"/>
        <v>0</v>
      </c>
      <c r="R31" s="96">
        <f t="shared" si="16"/>
        <v>0</v>
      </c>
      <c r="S31" s="96">
        <f t="shared" si="17"/>
        <v>0</v>
      </c>
      <c r="T31" s="96">
        <f t="shared" si="18"/>
        <v>0</v>
      </c>
      <c r="U31" s="98">
        <f t="shared" si="19"/>
        <v>0</v>
      </c>
      <c r="V31" s="119">
        <f t="shared" si="20"/>
        <v>0</v>
      </c>
      <c r="W31" s="96">
        <f t="shared" si="21"/>
        <v>0</v>
      </c>
      <c r="X31" s="96">
        <f t="shared" si="22"/>
        <v>0</v>
      </c>
      <c r="Y31" s="96">
        <f t="shared" si="23"/>
        <v>0</v>
      </c>
      <c r="Z31" s="96">
        <f t="shared" si="24"/>
        <v>0</v>
      </c>
      <c r="AA31" s="98">
        <f t="shared" si="25"/>
        <v>0</v>
      </c>
      <c r="AB31" s="119">
        <f t="shared" si="26"/>
        <v>0</v>
      </c>
      <c r="AC31" s="80"/>
      <c r="AD31" s="80"/>
      <c r="AE31" s="80"/>
      <c r="AF31" s="80"/>
      <c r="AG31" s="99"/>
      <c r="AH31" s="119">
        <f t="shared" si="27"/>
        <v>0</v>
      </c>
      <c r="AI31" s="80"/>
      <c r="AJ31" s="80"/>
      <c r="AK31" s="80"/>
      <c r="AL31" s="80"/>
      <c r="AM31" s="99"/>
      <c r="AN31" s="119">
        <f t="shared" si="28"/>
        <v>0</v>
      </c>
      <c r="AO31" s="80"/>
      <c r="AP31" s="80"/>
      <c r="AQ31" s="80"/>
      <c r="AR31" s="80"/>
      <c r="AS31" s="99"/>
      <c r="AT31" s="119">
        <f t="shared" si="29"/>
        <v>0</v>
      </c>
      <c r="AU31" s="96">
        <f t="shared" si="30"/>
        <v>0</v>
      </c>
      <c r="AV31" s="96">
        <f t="shared" si="31"/>
        <v>0</v>
      </c>
      <c r="AW31" s="96">
        <f t="shared" si="32"/>
        <v>0</v>
      </c>
      <c r="AX31" s="96">
        <f t="shared" si="33"/>
        <v>0</v>
      </c>
      <c r="AY31" s="98">
        <f t="shared" si="34"/>
        <v>0</v>
      </c>
    </row>
    <row r="32" spans="1:51" hidden="1" x14ac:dyDescent="0.25">
      <c r="A32" s="94"/>
      <c r="B32" s="121"/>
      <c r="C32" s="94"/>
      <c r="D32" s="119">
        <f t="shared" si="12"/>
        <v>0</v>
      </c>
      <c r="E32" s="122"/>
      <c r="F32" s="80"/>
      <c r="G32" s="80"/>
      <c r="H32" s="80"/>
      <c r="I32" s="99"/>
      <c r="J32" s="119">
        <f t="shared" si="13"/>
        <v>0</v>
      </c>
      <c r="K32" s="123"/>
      <c r="L32" s="80"/>
      <c r="M32" s="80"/>
      <c r="N32" s="80"/>
      <c r="O32" s="99"/>
      <c r="P32" s="119">
        <f t="shared" si="14"/>
        <v>0</v>
      </c>
      <c r="Q32" s="96">
        <f t="shared" si="15"/>
        <v>0</v>
      </c>
      <c r="R32" s="96">
        <f t="shared" si="16"/>
        <v>0</v>
      </c>
      <c r="S32" s="96">
        <f t="shared" si="17"/>
        <v>0</v>
      </c>
      <c r="T32" s="96">
        <f t="shared" si="18"/>
        <v>0</v>
      </c>
      <c r="U32" s="98">
        <f t="shared" si="19"/>
        <v>0</v>
      </c>
      <c r="V32" s="119">
        <f t="shared" si="20"/>
        <v>0</v>
      </c>
      <c r="W32" s="96">
        <f t="shared" si="21"/>
        <v>0</v>
      </c>
      <c r="X32" s="96">
        <f t="shared" si="22"/>
        <v>0</v>
      </c>
      <c r="Y32" s="96">
        <f t="shared" si="23"/>
        <v>0</v>
      </c>
      <c r="Z32" s="96">
        <f t="shared" si="24"/>
        <v>0</v>
      </c>
      <c r="AA32" s="98">
        <f t="shared" si="25"/>
        <v>0</v>
      </c>
      <c r="AB32" s="119">
        <f t="shared" si="26"/>
        <v>0</v>
      </c>
      <c r="AC32" s="80"/>
      <c r="AD32" s="80"/>
      <c r="AE32" s="80"/>
      <c r="AF32" s="80"/>
      <c r="AG32" s="99"/>
      <c r="AH32" s="119">
        <f t="shared" si="27"/>
        <v>0</v>
      </c>
      <c r="AI32" s="80"/>
      <c r="AJ32" s="80"/>
      <c r="AK32" s="80"/>
      <c r="AL32" s="80"/>
      <c r="AM32" s="99"/>
      <c r="AN32" s="119">
        <f t="shared" si="28"/>
        <v>0</v>
      </c>
      <c r="AO32" s="80"/>
      <c r="AP32" s="80"/>
      <c r="AQ32" s="80"/>
      <c r="AR32" s="80"/>
      <c r="AS32" s="99"/>
      <c r="AT32" s="119">
        <f t="shared" si="29"/>
        <v>0</v>
      </c>
      <c r="AU32" s="96">
        <f t="shared" si="30"/>
        <v>0</v>
      </c>
      <c r="AV32" s="96">
        <f t="shared" si="31"/>
        <v>0</v>
      </c>
      <c r="AW32" s="96">
        <f t="shared" si="32"/>
        <v>0</v>
      </c>
      <c r="AX32" s="96">
        <f t="shared" si="33"/>
        <v>0</v>
      </c>
      <c r="AY32" s="98">
        <f t="shared" si="34"/>
        <v>0</v>
      </c>
    </row>
    <row r="33" spans="1:51" hidden="1" x14ac:dyDescent="0.25">
      <c r="A33" s="94"/>
      <c r="B33" s="121"/>
      <c r="C33" s="94"/>
      <c r="D33" s="119">
        <f t="shared" si="12"/>
        <v>0</v>
      </c>
      <c r="E33" s="122"/>
      <c r="F33" s="80"/>
      <c r="G33" s="80"/>
      <c r="H33" s="80"/>
      <c r="I33" s="99"/>
      <c r="J33" s="119">
        <f t="shared" si="13"/>
        <v>0</v>
      </c>
      <c r="K33" s="123"/>
      <c r="L33" s="80"/>
      <c r="M33" s="80"/>
      <c r="N33" s="80"/>
      <c r="O33" s="99"/>
      <c r="P33" s="119">
        <f t="shared" si="14"/>
        <v>0</v>
      </c>
      <c r="Q33" s="96">
        <f t="shared" si="15"/>
        <v>0</v>
      </c>
      <c r="R33" s="96">
        <f t="shared" si="16"/>
        <v>0</v>
      </c>
      <c r="S33" s="96">
        <f t="shared" si="17"/>
        <v>0</v>
      </c>
      <c r="T33" s="96">
        <f t="shared" si="18"/>
        <v>0</v>
      </c>
      <c r="U33" s="98">
        <f t="shared" si="19"/>
        <v>0</v>
      </c>
      <c r="V33" s="119">
        <f t="shared" si="20"/>
        <v>0</v>
      </c>
      <c r="W33" s="96">
        <f t="shared" si="21"/>
        <v>0</v>
      </c>
      <c r="X33" s="96">
        <f t="shared" si="22"/>
        <v>0</v>
      </c>
      <c r="Y33" s="96">
        <f t="shared" si="23"/>
        <v>0</v>
      </c>
      <c r="Z33" s="96">
        <f t="shared" si="24"/>
        <v>0</v>
      </c>
      <c r="AA33" s="98">
        <f t="shared" si="25"/>
        <v>0</v>
      </c>
      <c r="AB33" s="119">
        <f t="shared" si="26"/>
        <v>0</v>
      </c>
      <c r="AC33" s="80"/>
      <c r="AD33" s="80"/>
      <c r="AE33" s="80"/>
      <c r="AF33" s="80"/>
      <c r="AG33" s="99"/>
      <c r="AH33" s="119">
        <f t="shared" si="27"/>
        <v>0</v>
      </c>
      <c r="AI33" s="80"/>
      <c r="AJ33" s="80"/>
      <c r="AK33" s="80"/>
      <c r="AL33" s="80"/>
      <c r="AM33" s="99"/>
      <c r="AN33" s="119">
        <f t="shared" si="28"/>
        <v>0</v>
      </c>
      <c r="AO33" s="80"/>
      <c r="AP33" s="80"/>
      <c r="AQ33" s="80"/>
      <c r="AR33" s="80"/>
      <c r="AS33" s="99"/>
      <c r="AT33" s="119">
        <f t="shared" si="29"/>
        <v>0</v>
      </c>
      <c r="AU33" s="96">
        <f t="shared" si="30"/>
        <v>0</v>
      </c>
      <c r="AV33" s="96">
        <f t="shared" si="31"/>
        <v>0</v>
      </c>
      <c r="AW33" s="96">
        <f t="shared" si="32"/>
        <v>0</v>
      </c>
      <c r="AX33" s="96">
        <f t="shared" si="33"/>
        <v>0</v>
      </c>
      <c r="AY33" s="98">
        <f t="shared" si="34"/>
        <v>0</v>
      </c>
    </row>
    <row r="34" spans="1:51" hidden="1" x14ac:dyDescent="0.25">
      <c r="A34" s="94"/>
      <c r="B34" s="121"/>
      <c r="C34" s="94"/>
      <c r="D34" s="119">
        <f t="shared" si="12"/>
        <v>0</v>
      </c>
      <c r="E34" s="122"/>
      <c r="F34" s="80"/>
      <c r="G34" s="80"/>
      <c r="H34" s="80"/>
      <c r="I34" s="99"/>
      <c r="J34" s="119">
        <f t="shared" si="13"/>
        <v>0</v>
      </c>
      <c r="K34" s="123"/>
      <c r="L34" s="80"/>
      <c r="M34" s="80"/>
      <c r="N34" s="80"/>
      <c r="O34" s="99"/>
      <c r="P34" s="119">
        <f t="shared" si="14"/>
        <v>0</v>
      </c>
      <c r="Q34" s="96">
        <f t="shared" si="15"/>
        <v>0</v>
      </c>
      <c r="R34" s="96">
        <f t="shared" si="16"/>
        <v>0</v>
      </c>
      <c r="S34" s="96">
        <f t="shared" si="17"/>
        <v>0</v>
      </c>
      <c r="T34" s="96">
        <f t="shared" si="18"/>
        <v>0</v>
      </c>
      <c r="U34" s="98">
        <f t="shared" si="19"/>
        <v>0</v>
      </c>
      <c r="V34" s="119">
        <f t="shared" si="20"/>
        <v>0</v>
      </c>
      <c r="W34" s="96">
        <f t="shared" si="21"/>
        <v>0</v>
      </c>
      <c r="X34" s="96">
        <f t="shared" si="22"/>
        <v>0</v>
      </c>
      <c r="Y34" s="96">
        <f t="shared" si="23"/>
        <v>0</v>
      </c>
      <c r="Z34" s="96">
        <f t="shared" si="24"/>
        <v>0</v>
      </c>
      <c r="AA34" s="98">
        <f t="shared" si="25"/>
        <v>0</v>
      </c>
      <c r="AB34" s="119">
        <f t="shared" si="26"/>
        <v>0</v>
      </c>
      <c r="AC34" s="80"/>
      <c r="AD34" s="80"/>
      <c r="AE34" s="80"/>
      <c r="AF34" s="80"/>
      <c r="AG34" s="99"/>
      <c r="AH34" s="119">
        <f t="shared" si="27"/>
        <v>0</v>
      </c>
      <c r="AI34" s="80"/>
      <c r="AJ34" s="80"/>
      <c r="AK34" s="80"/>
      <c r="AL34" s="80"/>
      <c r="AM34" s="99"/>
      <c r="AN34" s="119">
        <f t="shared" si="28"/>
        <v>0</v>
      </c>
      <c r="AO34" s="80"/>
      <c r="AP34" s="80"/>
      <c r="AQ34" s="80"/>
      <c r="AR34" s="80"/>
      <c r="AS34" s="99"/>
      <c r="AT34" s="119">
        <f t="shared" si="29"/>
        <v>0</v>
      </c>
      <c r="AU34" s="96">
        <f t="shared" si="30"/>
        <v>0</v>
      </c>
      <c r="AV34" s="96">
        <f t="shared" si="31"/>
        <v>0</v>
      </c>
      <c r="AW34" s="96">
        <f t="shared" si="32"/>
        <v>0</v>
      </c>
      <c r="AX34" s="96">
        <f t="shared" si="33"/>
        <v>0</v>
      </c>
      <c r="AY34" s="98">
        <f t="shared" si="34"/>
        <v>0</v>
      </c>
    </row>
    <row r="35" spans="1:51" hidden="1" x14ac:dyDescent="0.25">
      <c r="A35" s="94"/>
      <c r="B35" s="121"/>
      <c r="C35" s="94"/>
      <c r="D35" s="119">
        <f t="shared" si="12"/>
        <v>0</v>
      </c>
      <c r="E35" s="122"/>
      <c r="F35" s="80"/>
      <c r="G35" s="80"/>
      <c r="H35" s="80"/>
      <c r="I35" s="99"/>
      <c r="J35" s="119">
        <f t="shared" si="13"/>
        <v>0</v>
      </c>
      <c r="K35" s="123"/>
      <c r="L35" s="80"/>
      <c r="M35" s="80"/>
      <c r="N35" s="80"/>
      <c r="O35" s="99"/>
      <c r="P35" s="119">
        <f t="shared" si="14"/>
        <v>0</v>
      </c>
      <c r="Q35" s="96">
        <f t="shared" si="15"/>
        <v>0</v>
      </c>
      <c r="R35" s="96">
        <f t="shared" si="16"/>
        <v>0</v>
      </c>
      <c r="S35" s="96">
        <f t="shared" si="17"/>
        <v>0</v>
      </c>
      <c r="T35" s="96">
        <f t="shared" si="18"/>
        <v>0</v>
      </c>
      <c r="U35" s="98">
        <f t="shared" si="19"/>
        <v>0</v>
      </c>
      <c r="V35" s="119">
        <f t="shared" si="20"/>
        <v>0</v>
      </c>
      <c r="W35" s="96">
        <f t="shared" si="21"/>
        <v>0</v>
      </c>
      <c r="X35" s="96">
        <f t="shared" si="22"/>
        <v>0</v>
      </c>
      <c r="Y35" s="96">
        <f t="shared" si="23"/>
        <v>0</v>
      </c>
      <c r="Z35" s="96">
        <f t="shared" si="24"/>
        <v>0</v>
      </c>
      <c r="AA35" s="98">
        <f t="shared" si="25"/>
        <v>0</v>
      </c>
      <c r="AB35" s="119">
        <f t="shared" si="26"/>
        <v>0</v>
      </c>
      <c r="AC35" s="80"/>
      <c r="AD35" s="80"/>
      <c r="AE35" s="80"/>
      <c r="AF35" s="80"/>
      <c r="AG35" s="99"/>
      <c r="AH35" s="119">
        <f t="shared" si="27"/>
        <v>0</v>
      </c>
      <c r="AI35" s="80"/>
      <c r="AJ35" s="80"/>
      <c r="AK35" s="80"/>
      <c r="AL35" s="80"/>
      <c r="AM35" s="99"/>
      <c r="AN35" s="119">
        <f t="shared" si="28"/>
        <v>0</v>
      </c>
      <c r="AO35" s="80"/>
      <c r="AP35" s="80"/>
      <c r="AQ35" s="80"/>
      <c r="AR35" s="80"/>
      <c r="AS35" s="99"/>
      <c r="AT35" s="119">
        <f t="shared" si="29"/>
        <v>0</v>
      </c>
      <c r="AU35" s="96">
        <f t="shared" si="30"/>
        <v>0</v>
      </c>
      <c r="AV35" s="96">
        <f t="shared" si="31"/>
        <v>0</v>
      </c>
      <c r="AW35" s="96">
        <f t="shared" si="32"/>
        <v>0</v>
      </c>
      <c r="AX35" s="96">
        <f t="shared" si="33"/>
        <v>0</v>
      </c>
      <c r="AY35" s="98">
        <f t="shared" si="34"/>
        <v>0</v>
      </c>
    </row>
    <row r="36" spans="1:51" hidden="1" x14ac:dyDescent="0.25">
      <c r="A36" s="94"/>
      <c r="B36" s="121"/>
      <c r="C36" s="94"/>
      <c r="D36" s="119">
        <f t="shared" si="12"/>
        <v>0</v>
      </c>
      <c r="E36" s="122"/>
      <c r="F36" s="80"/>
      <c r="G36" s="80"/>
      <c r="H36" s="80"/>
      <c r="I36" s="99"/>
      <c r="J36" s="119">
        <f t="shared" si="13"/>
        <v>0</v>
      </c>
      <c r="K36" s="123"/>
      <c r="L36" s="80"/>
      <c r="M36" s="80"/>
      <c r="N36" s="80"/>
      <c r="O36" s="99"/>
      <c r="P36" s="119">
        <f t="shared" si="14"/>
        <v>0</v>
      </c>
      <c r="Q36" s="96">
        <f t="shared" si="15"/>
        <v>0</v>
      </c>
      <c r="R36" s="96">
        <f t="shared" si="16"/>
        <v>0</v>
      </c>
      <c r="S36" s="96">
        <f t="shared" si="17"/>
        <v>0</v>
      </c>
      <c r="T36" s="96">
        <f t="shared" si="18"/>
        <v>0</v>
      </c>
      <c r="U36" s="98">
        <f t="shared" si="19"/>
        <v>0</v>
      </c>
      <c r="V36" s="119">
        <f t="shared" si="20"/>
        <v>0</v>
      </c>
      <c r="W36" s="96">
        <f t="shared" si="21"/>
        <v>0</v>
      </c>
      <c r="X36" s="96">
        <f t="shared" si="22"/>
        <v>0</v>
      </c>
      <c r="Y36" s="96">
        <f t="shared" si="23"/>
        <v>0</v>
      </c>
      <c r="Z36" s="96">
        <f t="shared" si="24"/>
        <v>0</v>
      </c>
      <c r="AA36" s="98">
        <f t="shared" si="25"/>
        <v>0</v>
      </c>
      <c r="AB36" s="119">
        <f t="shared" si="26"/>
        <v>0</v>
      </c>
      <c r="AC36" s="80"/>
      <c r="AD36" s="80"/>
      <c r="AE36" s="80"/>
      <c r="AF36" s="80"/>
      <c r="AG36" s="99"/>
      <c r="AH36" s="119">
        <f t="shared" si="27"/>
        <v>0</v>
      </c>
      <c r="AI36" s="80"/>
      <c r="AJ36" s="80"/>
      <c r="AK36" s="80"/>
      <c r="AL36" s="80"/>
      <c r="AM36" s="99"/>
      <c r="AN36" s="119">
        <f t="shared" si="28"/>
        <v>0</v>
      </c>
      <c r="AO36" s="80"/>
      <c r="AP36" s="80"/>
      <c r="AQ36" s="80"/>
      <c r="AR36" s="80"/>
      <c r="AS36" s="99"/>
      <c r="AT36" s="119">
        <f t="shared" si="29"/>
        <v>0</v>
      </c>
      <c r="AU36" s="96">
        <f t="shared" si="30"/>
        <v>0</v>
      </c>
      <c r="AV36" s="96">
        <f t="shared" si="31"/>
        <v>0</v>
      </c>
      <c r="AW36" s="96">
        <f t="shared" si="32"/>
        <v>0</v>
      </c>
      <c r="AX36" s="96">
        <f t="shared" si="33"/>
        <v>0</v>
      </c>
      <c r="AY36" s="98">
        <f t="shared" si="34"/>
        <v>0</v>
      </c>
    </row>
    <row r="37" spans="1:51" hidden="1" x14ac:dyDescent="0.25">
      <c r="A37" s="94"/>
      <c r="B37" s="121"/>
      <c r="C37" s="94"/>
      <c r="D37" s="119">
        <f t="shared" si="12"/>
        <v>0</v>
      </c>
      <c r="E37" s="122"/>
      <c r="F37" s="80"/>
      <c r="G37" s="80"/>
      <c r="H37" s="80"/>
      <c r="I37" s="99"/>
      <c r="J37" s="119">
        <f t="shared" si="13"/>
        <v>0</v>
      </c>
      <c r="K37" s="123"/>
      <c r="L37" s="80"/>
      <c r="M37" s="80"/>
      <c r="N37" s="80"/>
      <c r="O37" s="99"/>
      <c r="P37" s="119">
        <f t="shared" si="14"/>
        <v>0</v>
      </c>
      <c r="Q37" s="96">
        <f t="shared" si="15"/>
        <v>0</v>
      </c>
      <c r="R37" s="96">
        <f t="shared" si="16"/>
        <v>0</v>
      </c>
      <c r="S37" s="96">
        <f t="shared" si="17"/>
        <v>0</v>
      </c>
      <c r="T37" s="96">
        <f t="shared" si="18"/>
        <v>0</v>
      </c>
      <c r="U37" s="98">
        <f t="shared" si="19"/>
        <v>0</v>
      </c>
      <c r="V37" s="119">
        <f t="shared" si="20"/>
        <v>0</v>
      </c>
      <c r="W37" s="96">
        <f t="shared" si="21"/>
        <v>0</v>
      </c>
      <c r="X37" s="96">
        <f t="shared" si="22"/>
        <v>0</v>
      </c>
      <c r="Y37" s="96">
        <f t="shared" si="23"/>
        <v>0</v>
      </c>
      <c r="Z37" s="96">
        <f t="shared" si="24"/>
        <v>0</v>
      </c>
      <c r="AA37" s="98">
        <f t="shared" si="25"/>
        <v>0</v>
      </c>
      <c r="AB37" s="119">
        <f t="shared" si="26"/>
        <v>0</v>
      </c>
      <c r="AC37" s="80"/>
      <c r="AD37" s="80"/>
      <c r="AE37" s="80"/>
      <c r="AF37" s="80"/>
      <c r="AG37" s="99"/>
      <c r="AH37" s="119">
        <f t="shared" si="27"/>
        <v>0</v>
      </c>
      <c r="AI37" s="80"/>
      <c r="AJ37" s="80"/>
      <c r="AK37" s="80"/>
      <c r="AL37" s="80"/>
      <c r="AM37" s="99"/>
      <c r="AN37" s="119">
        <f t="shared" si="28"/>
        <v>0</v>
      </c>
      <c r="AO37" s="80"/>
      <c r="AP37" s="80"/>
      <c r="AQ37" s="80"/>
      <c r="AR37" s="80"/>
      <c r="AS37" s="99"/>
      <c r="AT37" s="119">
        <f t="shared" si="29"/>
        <v>0</v>
      </c>
      <c r="AU37" s="96">
        <f t="shared" si="30"/>
        <v>0</v>
      </c>
      <c r="AV37" s="96">
        <f t="shared" si="31"/>
        <v>0</v>
      </c>
      <c r="AW37" s="96">
        <f t="shared" si="32"/>
        <v>0</v>
      </c>
      <c r="AX37" s="96">
        <f t="shared" si="33"/>
        <v>0</v>
      </c>
      <c r="AY37" s="98">
        <f t="shared" si="34"/>
        <v>0</v>
      </c>
    </row>
    <row r="38" spans="1:51" hidden="1" x14ac:dyDescent="0.25">
      <c r="A38" s="94"/>
      <c r="B38" s="121"/>
      <c r="C38" s="94"/>
      <c r="D38" s="119">
        <f t="shared" si="12"/>
        <v>0</v>
      </c>
      <c r="E38" s="122"/>
      <c r="F38" s="80"/>
      <c r="G38" s="80"/>
      <c r="H38" s="80"/>
      <c r="I38" s="99"/>
      <c r="J38" s="119">
        <f t="shared" si="13"/>
        <v>0</v>
      </c>
      <c r="K38" s="123"/>
      <c r="L38" s="80"/>
      <c r="M38" s="80"/>
      <c r="N38" s="80"/>
      <c r="O38" s="99"/>
      <c r="P38" s="119">
        <f t="shared" si="14"/>
        <v>0</v>
      </c>
      <c r="Q38" s="96">
        <f t="shared" si="15"/>
        <v>0</v>
      </c>
      <c r="R38" s="96">
        <f t="shared" si="16"/>
        <v>0</v>
      </c>
      <c r="S38" s="96">
        <f t="shared" si="17"/>
        <v>0</v>
      </c>
      <c r="T38" s="96">
        <f t="shared" si="18"/>
        <v>0</v>
      </c>
      <c r="U38" s="98">
        <f t="shared" si="19"/>
        <v>0</v>
      </c>
      <c r="V38" s="119">
        <f t="shared" si="20"/>
        <v>0</v>
      </c>
      <c r="W38" s="96">
        <f t="shared" si="21"/>
        <v>0</v>
      </c>
      <c r="X38" s="96">
        <f t="shared" si="22"/>
        <v>0</v>
      </c>
      <c r="Y38" s="96">
        <f t="shared" si="23"/>
        <v>0</v>
      </c>
      <c r="Z38" s="96">
        <f t="shared" si="24"/>
        <v>0</v>
      </c>
      <c r="AA38" s="98">
        <f t="shared" si="25"/>
        <v>0</v>
      </c>
      <c r="AB38" s="119">
        <f t="shared" si="26"/>
        <v>0</v>
      </c>
      <c r="AC38" s="80"/>
      <c r="AD38" s="80"/>
      <c r="AE38" s="80"/>
      <c r="AF38" s="80"/>
      <c r="AG38" s="99"/>
      <c r="AH38" s="119">
        <f t="shared" si="27"/>
        <v>0</v>
      </c>
      <c r="AI38" s="80"/>
      <c r="AJ38" s="80"/>
      <c r="AK38" s="80"/>
      <c r="AL38" s="80"/>
      <c r="AM38" s="99"/>
      <c r="AN38" s="119">
        <f t="shared" si="28"/>
        <v>0</v>
      </c>
      <c r="AO38" s="80"/>
      <c r="AP38" s="80"/>
      <c r="AQ38" s="80"/>
      <c r="AR38" s="80"/>
      <c r="AS38" s="99"/>
      <c r="AT38" s="119">
        <f t="shared" si="29"/>
        <v>0</v>
      </c>
      <c r="AU38" s="96">
        <f t="shared" si="30"/>
        <v>0</v>
      </c>
      <c r="AV38" s="96">
        <f t="shared" si="31"/>
        <v>0</v>
      </c>
      <c r="AW38" s="96">
        <f t="shared" si="32"/>
        <v>0</v>
      </c>
      <c r="AX38" s="96">
        <f t="shared" si="33"/>
        <v>0</v>
      </c>
      <c r="AY38" s="98">
        <f t="shared" si="34"/>
        <v>0</v>
      </c>
    </row>
    <row r="39" spans="1:51" ht="5.25" hidden="1" customHeight="1" x14ac:dyDescent="0.25">
      <c r="A39" s="94"/>
      <c r="B39" s="121"/>
      <c r="C39" s="94"/>
      <c r="D39" s="119">
        <f t="shared" si="0"/>
        <v>0</v>
      </c>
      <c r="E39" s="122"/>
      <c r="F39" s="80"/>
      <c r="G39" s="80"/>
      <c r="H39" s="80"/>
      <c r="I39" s="99"/>
      <c r="J39" s="119">
        <f t="shared" si="1"/>
        <v>0</v>
      </c>
      <c r="K39" s="123"/>
      <c r="L39" s="80"/>
      <c r="M39" s="80"/>
      <c r="N39" s="80"/>
      <c r="O39" s="99"/>
      <c r="P39" s="119">
        <f t="shared" si="9"/>
        <v>0</v>
      </c>
      <c r="Q39" s="96">
        <f t="shared" si="10"/>
        <v>0</v>
      </c>
      <c r="R39" s="96">
        <f t="shared" si="2"/>
        <v>0</v>
      </c>
      <c r="S39" s="96">
        <f t="shared" si="2"/>
        <v>0</v>
      </c>
      <c r="T39" s="96">
        <f t="shared" si="2"/>
        <v>0</v>
      </c>
      <c r="U39" s="98">
        <f t="shared" si="2"/>
        <v>0</v>
      </c>
      <c r="V39" s="119">
        <f t="shared" si="3"/>
        <v>0</v>
      </c>
      <c r="W39" s="96">
        <f t="shared" si="11"/>
        <v>0</v>
      </c>
      <c r="X39" s="96">
        <f t="shared" si="11"/>
        <v>0</v>
      </c>
      <c r="Y39" s="96">
        <f t="shared" si="11"/>
        <v>0</v>
      </c>
      <c r="Z39" s="96">
        <f t="shared" si="11"/>
        <v>0</v>
      </c>
      <c r="AA39" s="98">
        <f t="shared" si="11"/>
        <v>0</v>
      </c>
      <c r="AB39" s="119">
        <f t="shared" si="4"/>
        <v>0</v>
      </c>
      <c r="AC39" s="80"/>
      <c r="AD39" s="80"/>
      <c r="AE39" s="80"/>
      <c r="AF39" s="80"/>
      <c r="AG39" s="99"/>
      <c r="AH39" s="119">
        <f t="shared" si="5"/>
        <v>0</v>
      </c>
      <c r="AI39" s="80"/>
      <c r="AJ39" s="80"/>
      <c r="AK39" s="80"/>
      <c r="AL39" s="80"/>
      <c r="AM39" s="99"/>
      <c r="AN39" s="119">
        <f t="shared" si="6"/>
        <v>0</v>
      </c>
      <c r="AO39" s="80"/>
      <c r="AP39" s="80"/>
      <c r="AQ39" s="80"/>
      <c r="AR39" s="80"/>
      <c r="AS39" s="99"/>
      <c r="AT39" s="119">
        <f t="shared" si="7"/>
        <v>0</v>
      </c>
      <c r="AU39" s="96">
        <f t="shared" si="8"/>
        <v>0</v>
      </c>
      <c r="AV39" s="96">
        <f t="shared" si="8"/>
        <v>0</v>
      </c>
      <c r="AW39" s="96">
        <f t="shared" si="8"/>
        <v>0</v>
      </c>
      <c r="AX39" s="96">
        <f t="shared" si="8"/>
        <v>0</v>
      </c>
      <c r="AY39" s="98">
        <f t="shared" si="8"/>
        <v>0</v>
      </c>
    </row>
    <row r="40" spans="1:51" hidden="1" x14ac:dyDescent="0.25">
      <c r="A40" s="94"/>
      <c r="B40" s="121"/>
      <c r="C40" s="94"/>
      <c r="D40" s="119">
        <f t="shared" si="0"/>
        <v>0</v>
      </c>
      <c r="E40" s="80"/>
      <c r="F40" s="80"/>
      <c r="G40" s="80"/>
      <c r="H40" s="80"/>
      <c r="I40" s="99"/>
      <c r="J40" s="119">
        <f t="shared" si="1"/>
        <v>0</v>
      </c>
      <c r="K40" s="123"/>
      <c r="L40" s="80"/>
      <c r="M40" s="80"/>
      <c r="N40" s="80"/>
      <c r="O40" s="99"/>
      <c r="P40" s="119">
        <f t="shared" si="9"/>
        <v>0</v>
      </c>
      <c r="Q40" s="96">
        <f t="shared" si="10"/>
        <v>0</v>
      </c>
      <c r="R40" s="96">
        <f t="shared" si="2"/>
        <v>0</v>
      </c>
      <c r="S40" s="96">
        <f t="shared" si="2"/>
        <v>0</v>
      </c>
      <c r="T40" s="96">
        <f t="shared" si="2"/>
        <v>0</v>
      </c>
      <c r="U40" s="98">
        <f t="shared" si="2"/>
        <v>0</v>
      </c>
      <c r="V40" s="119">
        <f t="shared" si="3"/>
        <v>0</v>
      </c>
      <c r="W40" s="96">
        <f t="shared" si="11"/>
        <v>0</v>
      </c>
      <c r="X40" s="96">
        <f t="shared" si="11"/>
        <v>0</v>
      </c>
      <c r="Y40" s="96">
        <f t="shared" si="11"/>
        <v>0</v>
      </c>
      <c r="Z40" s="96">
        <f t="shared" si="11"/>
        <v>0</v>
      </c>
      <c r="AA40" s="98">
        <f t="shared" si="11"/>
        <v>0</v>
      </c>
      <c r="AB40" s="119">
        <f t="shared" si="4"/>
        <v>0</v>
      </c>
      <c r="AC40" s="80"/>
      <c r="AD40" s="80"/>
      <c r="AE40" s="80"/>
      <c r="AF40" s="80"/>
      <c r="AG40" s="99"/>
      <c r="AH40" s="119">
        <f t="shared" si="5"/>
        <v>0</v>
      </c>
      <c r="AI40" s="80"/>
      <c r="AJ40" s="80"/>
      <c r="AK40" s="80"/>
      <c r="AL40" s="80"/>
      <c r="AM40" s="99"/>
      <c r="AN40" s="119">
        <f t="shared" si="6"/>
        <v>0</v>
      </c>
      <c r="AO40" s="80"/>
      <c r="AP40" s="80"/>
      <c r="AQ40" s="80"/>
      <c r="AR40" s="80"/>
      <c r="AS40" s="99"/>
      <c r="AT40" s="119">
        <f t="shared" si="7"/>
        <v>0</v>
      </c>
      <c r="AU40" s="96">
        <f t="shared" si="8"/>
        <v>0</v>
      </c>
      <c r="AV40" s="96">
        <f t="shared" si="8"/>
        <v>0</v>
      </c>
      <c r="AW40" s="96">
        <f t="shared" si="8"/>
        <v>0</v>
      </c>
      <c r="AX40" s="96">
        <f t="shared" si="8"/>
        <v>0</v>
      </c>
      <c r="AY40" s="98">
        <f t="shared" si="8"/>
        <v>0</v>
      </c>
    </row>
    <row r="41" spans="1:51" hidden="1" x14ac:dyDescent="0.25">
      <c r="A41" s="94"/>
      <c r="B41" s="121"/>
      <c r="C41" s="94"/>
      <c r="D41" s="119">
        <f t="shared" si="0"/>
        <v>0</v>
      </c>
      <c r="E41" s="80"/>
      <c r="F41" s="80"/>
      <c r="G41" s="80"/>
      <c r="H41" s="80"/>
      <c r="I41" s="99"/>
      <c r="J41" s="119">
        <f t="shared" si="1"/>
        <v>0</v>
      </c>
      <c r="K41" s="123"/>
      <c r="L41" s="80"/>
      <c r="M41" s="80"/>
      <c r="N41" s="80"/>
      <c r="O41" s="99"/>
      <c r="P41" s="119">
        <f t="shared" si="9"/>
        <v>0</v>
      </c>
      <c r="Q41" s="96">
        <f t="shared" si="10"/>
        <v>0</v>
      </c>
      <c r="R41" s="96">
        <f t="shared" si="2"/>
        <v>0</v>
      </c>
      <c r="S41" s="96">
        <f t="shared" si="2"/>
        <v>0</v>
      </c>
      <c r="T41" s="96">
        <f t="shared" si="2"/>
        <v>0</v>
      </c>
      <c r="U41" s="98">
        <f t="shared" si="2"/>
        <v>0</v>
      </c>
      <c r="V41" s="119">
        <f t="shared" si="3"/>
        <v>0</v>
      </c>
      <c r="W41" s="96">
        <f t="shared" si="11"/>
        <v>0</v>
      </c>
      <c r="X41" s="96">
        <f t="shared" si="11"/>
        <v>0</v>
      </c>
      <c r="Y41" s="96">
        <f t="shared" si="11"/>
        <v>0</v>
      </c>
      <c r="Z41" s="96">
        <f t="shared" si="11"/>
        <v>0</v>
      </c>
      <c r="AA41" s="98">
        <f t="shared" si="11"/>
        <v>0</v>
      </c>
      <c r="AB41" s="119">
        <f t="shared" si="4"/>
        <v>0</v>
      </c>
      <c r="AC41" s="80"/>
      <c r="AD41" s="80"/>
      <c r="AE41" s="80"/>
      <c r="AF41" s="80"/>
      <c r="AG41" s="99"/>
      <c r="AH41" s="119">
        <f t="shared" si="5"/>
        <v>0</v>
      </c>
      <c r="AI41" s="80"/>
      <c r="AJ41" s="80"/>
      <c r="AK41" s="80"/>
      <c r="AL41" s="80"/>
      <c r="AM41" s="99"/>
      <c r="AN41" s="119">
        <f t="shared" si="6"/>
        <v>0</v>
      </c>
      <c r="AO41" s="80"/>
      <c r="AP41" s="80"/>
      <c r="AQ41" s="80"/>
      <c r="AR41" s="80"/>
      <c r="AS41" s="99"/>
      <c r="AT41" s="119">
        <f t="shared" si="7"/>
        <v>0</v>
      </c>
      <c r="AU41" s="96">
        <f t="shared" si="8"/>
        <v>0</v>
      </c>
      <c r="AV41" s="96">
        <f t="shared" si="8"/>
        <v>0</v>
      </c>
      <c r="AW41" s="96">
        <f t="shared" si="8"/>
        <v>0</v>
      </c>
      <c r="AX41" s="96">
        <f t="shared" si="8"/>
        <v>0</v>
      </c>
      <c r="AY41" s="98">
        <f t="shared" si="8"/>
        <v>0</v>
      </c>
    </row>
    <row r="42" spans="1:51" hidden="1" x14ac:dyDescent="0.25">
      <c r="A42" s="94"/>
      <c r="B42" s="121"/>
      <c r="C42" s="94"/>
      <c r="D42" s="119">
        <f t="shared" si="0"/>
        <v>0</v>
      </c>
      <c r="E42" s="80"/>
      <c r="F42" s="80"/>
      <c r="G42" s="80"/>
      <c r="H42" s="80"/>
      <c r="I42" s="99"/>
      <c r="J42" s="119">
        <f t="shared" si="1"/>
        <v>0</v>
      </c>
      <c r="K42" s="123"/>
      <c r="L42" s="80"/>
      <c r="M42" s="80"/>
      <c r="N42" s="80"/>
      <c r="O42" s="99"/>
      <c r="P42" s="119">
        <f t="shared" si="9"/>
        <v>0</v>
      </c>
      <c r="Q42" s="96">
        <f t="shared" si="10"/>
        <v>0</v>
      </c>
      <c r="R42" s="96">
        <f t="shared" si="2"/>
        <v>0</v>
      </c>
      <c r="S42" s="96">
        <f t="shared" si="2"/>
        <v>0</v>
      </c>
      <c r="T42" s="96">
        <f t="shared" si="2"/>
        <v>0</v>
      </c>
      <c r="U42" s="98">
        <f t="shared" si="2"/>
        <v>0</v>
      </c>
      <c r="V42" s="119">
        <f t="shared" si="3"/>
        <v>0</v>
      </c>
      <c r="W42" s="96">
        <f t="shared" si="11"/>
        <v>0</v>
      </c>
      <c r="X42" s="96">
        <f t="shared" si="11"/>
        <v>0</v>
      </c>
      <c r="Y42" s="96">
        <f t="shared" si="11"/>
        <v>0</v>
      </c>
      <c r="Z42" s="96">
        <f t="shared" si="11"/>
        <v>0</v>
      </c>
      <c r="AA42" s="98">
        <f t="shared" si="11"/>
        <v>0</v>
      </c>
      <c r="AB42" s="119">
        <f t="shared" si="4"/>
        <v>0</v>
      </c>
      <c r="AC42" s="80"/>
      <c r="AD42" s="80"/>
      <c r="AE42" s="80"/>
      <c r="AF42" s="80"/>
      <c r="AG42" s="99"/>
      <c r="AH42" s="119">
        <f t="shared" si="5"/>
        <v>0</v>
      </c>
      <c r="AI42" s="80"/>
      <c r="AJ42" s="80"/>
      <c r="AK42" s="80"/>
      <c r="AL42" s="80"/>
      <c r="AM42" s="99"/>
      <c r="AN42" s="119">
        <f t="shared" si="6"/>
        <v>0</v>
      </c>
      <c r="AO42" s="80"/>
      <c r="AP42" s="80"/>
      <c r="AQ42" s="80"/>
      <c r="AR42" s="80"/>
      <c r="AS42" s="99"/>
      <c r="AT42" s="119">
        <f t="shared" si="7"/>
        <v>0</v>
      </c>
      <c r="AU42" s="96">
        <f t="shared" si="8"/>
        <v>0</v>
      </c>
      <c r="AV42" s="96">
        <f t="shared" si="8"/>
        <v>0</v>
      </c>
      <c r="AW42" s="96">
        <f t="shared" si="8"/>
        <v>0</v>
      </c>
      <c r="AX42" s="96">
        <f t="shared" si="8"/>
        <v>0</v>
      </c>
      <c r="AY42" s="98">
        <f t="shared" si="8"/>
        <v>0</v>
      </c>
    </row>
    <row r="43" spans="1:51" hidden="1" x14ac:dyDescent="0.25">
      <c r="A43" s="94"/>
      <c r="B43" s="121"/>
      <c r="C43" s="94"/>
      <c r="D43" s="119">
        <f t="shared" si="0"/>
        <v>0</v>
      </c>
      <c r="E43" s="80"/>
      <c r="F43" s="80"/>
      <c r="G43" s="80"/>
      <c r="H43" s="80"/>
      <c r="I43" s="99"/>
      <c r="J43" s="119">
        <f t="shared" si="1"/>
        <v>0</v>
      </c>
      <c r="K43" s="123"/>
      <c r="L43" s="80"/>
      <c r="M43" s="80"/>
      <c r="N43" s="80"/>
      <c r="O43" s="99"/>
      <c r="P43" s="119">
        <f t="shared" si="9"/>
        <v>0</v>
      </c>
      <c r="Q43" s="96">
        <f t="shared" si="10"/>
        <v>0</v>
      </c>
      <c r="R43" s="96">
        <f t="shared" si="2"/>
        <v>0</v>
      </c>
      <c r="S43" s="96">
        <f t="shared" si="2"/>
        <v>0</v>
      </c>
      <c r="T43" s="96">
        <f t="shared" si="2"/>
        <v>0</v>
      </c>
      <c r="U43" s="98">
        <f t="shared" si="2"/>
        <v>0</v>
      </c>
      <c r="V43" s="119">
        <f t="shared" si="3"/>
        <v>0</v>
      </c>
      <c r="W43" s="96">
        <f t="shared" si="11"/>
        <v>0</v>
      </c>
      <c r="X43" s="96">
        <f t="shared" si="11"/>
        <v>0</v>
      </c>
      <c r="Y43" s="96">
        <f t="shared" si="11"/>
        <v>0</v>
      </c>
      <c r="Z43" s="96">
        <f t="shared" si="11"/>
        <v>0</v>
      </c>
      <c r="AA43" s="98">
        <f t="shared" si="11"/>
        <v>0</v>
      </c>
      <c r="AB43" s="119">
        <f t="shared" si="4"/>
        <v>0</v>
      </c>
      <c r="AC43" s="80"/>
      <c r="AD43" s="80"/>
      <c r="AE43" s="80"/>
      <c r="AF43" s="80"/>
      <c r="AG43" s="99"/>
      <c r="AH43" s="119">
        <f t="shared" si="5"/>
        <v>0</v>
      </c>
      <c r="AI43" s="80"/>
      <c r="AJ43" s="80"/>
      <c r="AK43" s="80"/>
      <c r="AL43" s="80"/>
      <c r="AM43" s="99"/>
      <c r="AN43" s="119">
        <f t="shared" si="6"/>
        <v>0</v>
      </c>
      <c r="AO43" s="80"/>
      <c r="AP43" s="80"/>
      <c r="AQ43" s="80"/>
      <c r="AR43" s="80"/>
      <c r="AS43" s="99"/>
      <c r="AT43" s="119">
        <f t="shared" si="7"/>
        <v>0</v>
      </c>
      <c r="AU43" s="96">
        <f t="shared" si="8"/>
        <v>0</v>
      </c>
      <c r="AV43" s="96">
        <f t="shared" si="8"/>
        <v>0</v>
      </c>
      <c r="AW43" s="96">
        <f t="shared" si="8"/>
        <v>0</v>
      </c>
      <c r="AX43" s="96">
        <f t="shared" si="8"/>
        <v>0</v>
      </c>
      <c r="AY43" s="98">
        <f t="shared" si="8"/>
        <v>0</v>
      </c>
    </row>
    <row r="44" spans="1:51" hidden="1" x14ac:dyDescent="0.25">
      <c r="A44" s="94"/>
      <c r="B44" s="121"/>
      <c r="C44" s="94"/>
      <c r="D44" s="119">
        <f t="shared" si="0"/>
        <v>0</v>
      </c>
      <c r="E44" s="80"/>
      <c r="F44" s="80"/>
      <c r="G44" s="80"/>
      <c r="H44" s="80"/>
      <c r="I44" s="99"/>
      <c r="J44" s="119">
        <f t="shared" si="1"/>
        <v>0</v>
      </c>
      <c r="K44" s="123"/>
      <c r="L44" s="80"/>
      <c r="M44" s="80"/>
      <c r="N44" s="80"/>
      <c r="O44" s="99"/>
      <c r="P44" s="119">
        <f t="shared" si="9"/>
        <v>0</v>
      </c>
      <c r="Q44" s="96">
        <f t="shared" si="10"/>
        <v>0</v>
      </c>
      <c r="R44" s="96">
        <f t="shared" si="2"/>
        <v>0</v>
      </c>
      <c r="S44" s="96">
        <f t="shared" si="2"/>
        <v>0</v>
      </c>
      <c r="T44" s="96">
        <f t="shared" si="2"/>
        <v>0</v>
      </c>
      <c r="U44" s="98">
        <f t="shared" si="2"/>
        <v>0</v>
      </c>
      <c r="V44" s="119">
        <f t="shared" si="3"/>
        <v>0</v>
      </c>
      <c r="W44" s="96">
        <f t="shared" si="11"/>
        <v>0</v>
      </c>
      <c r="X44" s="96">
        <f t="shared" si="11"/>
        <v>0</v>
      </c>
      <c r="Y44" s="96">
        <f t="shared" si="11"/>
        <v>0</v>
      </c>
      <c r="Z44" s="96">
        <f t="shared" si="11"/>
        <v>0</v>
      </c>
      <c r="AA44" s="98">
        <f t="shared" si="11"/>
        <v>0</v>
      </c>
      <c r="AB44" s="119">
        <f t="shared" si="4"/>
        <v>0</v>
      </c>
      <c r="AC44" s="80"/>
      <c r="AD44" s="80"/>
      <c r="AE44" s="80"/>
      <c r="AF44" s="80"/>
      <c r="AG44" s="99"/>
      <c r="AH44" s="119">
        <f t="shared" si="5"/>
        <v>0</v>
      </c>
      <c r="AI44" s="80"/>
      <c r="AJ44" s="80"/>
      <c r="AK44" s="80"/>
      <c r="AL44" s="80"/>
      <c r="AM44" s="99"/>
      <c r="AN44" s="119">
        <f t="shared" si="6"/>
        <v>0</v>
      </c>
      <c r="AO44" s="80"/>
      <c r="AP44" s="80"/>
      <c r="AQ44" s="80"/>
      <c r="AR44" s="80"/>
      <c r="AS44" s="99"/>
      <c r="AT44" s="119">
        <f t="shared" si="7"/>
        <v>0</v>
      </c>
      <c r="AU44" s="96">
        <f t="shared" si="8"/>
        <v>0</v>
      </c>
      <c r="AV44" s="96">
        <f t="shared" si="8"/>
        <v>0</v>
      </c>
      <c r="AW44" s="96">
        <f t="shared" si="8"/>
        <v>0</v>
      </c>
      <c r="AX44" s="96">
        <f t="shared" si="8"/>
        <v>0</v>
      </c>
      <c r="AY44" s="98">
        <f t="shared" si="8"/>
        <v>0</v>
      </c>
    </row>
    <row r="45" spans="1:51" hidden="1" x14ac:dyDescent="0.25">
      <c r="A45" s="94"/>
      <c r="B45" s="121"/>
      <c r="C45" s="94"/>
      <c r="D45" s="119">
        <f t="shared" si="0"/>
        <v>0</v>
      </c>
      <c r="E45" s="80"/>
      <c r="F45" s="80"/>
      <c r="G45" s="80"/>
      <c r="H45" s="80"/>
      <c r="I45" s="99"/>
      <c r="J45" s="119">
        <f t="shared" si="1"/>
        <v>0</v>
      </c>
      <c r="K45" s="123"/>
      <c r="L45" s="80"/>
      <c r="M45" s="80"/>
      <c r="N45" s="80"/>
      <c r="O45" s="99"/>
      <c r="P45" s="119">
        <f t="shared" si="9"/>
        <v>0</v>
      </c>
      <c r="Q45" s="96">
        <f t="shared" si="10"/>
        <v>0</v>
      </c>
      <c r="R45" s="96">
        <f t="shared" si="2"/>
        <v>0</v>
      </c>
      <c r="S45" s="96">
        <f t="shared" si="2"/>
        <v>0</v>
      </c>
      <c r="T45" s="96">
        <f t="shared" si="2"/>
        <v>0</v>
      </c>
      <c r="U45" s="98">
        <f t="shared" si="2"/>
        <v>0</v>
      </c>
      <c r="V45" s="119">
        <f t="shared" si="3"/>
        <v>0</v>
      </c>
      <c r="W45" s="96">
        <f t="shared" si="11"/>
        <v>0</v>
      </c>
      <c r="X45" s="96">
        <f t="shared" si="11"/>
        <v>0</v>
      </c>
      <c r="Y45" s="96">
        <f t="shared" si="11"/>
        <v>0</v>
      </c>
      <c r="Z45" s="96">
        <f t="shared" si="11"/>
        <v>0</v>
      </c>
      <c r="AA45" s="98">
        <f t="shared" si="11"/>
        <v>0</v>
      </c>
      <c r="AB45" s="119">
        <f t="shared" si="4"/>
        <v>0</v>
      </c>
      <c r="AC45" s="80"/>
      <c r="AD45" s="80"/>
      <c r="AE45" s="80"/>
      <c r="AF45" s="80"/>
      <c r="AG45" s="99"/>
      <c r="AH45" s="119">
        <f t="shared" si="5"/>
        <v>0</v>
      </c>
      <c r="AI45" s="80"/>
      <c r="AJ45" s="80"/>
      <c r="AK45" s="80"/>
      <c r="AL45" s="80"/>
      <c r="AM45" s="99"/>
      <c r="AN45" s="119">
        <f t="shared" si="6"/>
        <v>0</v>
      </c>
      <c r="AO45" s="80"/>
      <c r="AP45" s="80"/>
      <c r="AQ45" s="80"/>
      <c r="AR45" s="80"/>
      <c r="AS45" s="99"/>
      <c r="AT45" s="119">
        <f t="shared" si="7"/>
        <v>0</v>
      </c>
      <c r="AU45" s="96">
        <f t="shared" si="8"/>
        <v>0</v>
      </c>
      <c r="AV45" s="96">
        <f t="shared" si="8"/>
        <v>0</v>
      </c>
      <c r="AW45" s="96">
        <f t="shared" si="8"/>
        <v>0</v>
      </c>
      <c r="AX45" s="96">
        <f t="shared" si="8"/>
        <v>0</v>
      </c>
      <c r="AY45" s="98">
        <f t="shared" si="8"/>
        <v>0</v>
      </c>
    </row>
    <row r="46" spans="1:51" hidden="1" x14ac:dyDescent="0.25">
      <c r="A46" s="94"/>
      <c r="B46" s="121"/>
      <c r="C46" s="94"/>
      <c r="D46" s="119">
        <f t="shared" si="0"/>
        <v>0</v>
      </c>
      <c r="E46" s="80"/>
      <c r="F46" s="80"/>
      <c r="G46" s="80"/>
      <c r="H46" s="80"/>
      <c r="I46" s="99"/>
      <c r="J46" s="119">
        <f t="shared" si="1"/>
        <v>0</v>
      </c>
      <c r="K46" s="123"/>
      <c r="L46" s="80"/>
      <c r="M46" s="80"/>
      <c r="N46" s="80"/>
      <c r="O46" s="99"/>
      <c r="P46" s="119">
        <f t="shared" si="9"/>
        <v>0</v>
      </c>
      <c r="Q46" s="96">
        <f t="shared" si="10"/>
        <v>0</v>
      </c>
      <c r="R46" s="96">
        <f t="shared" si="2"/>
        <v>0</v>
      </c>
      <c r="S46" s="96">
        <f t="shared" si="2"/>
        <v>0</v>
      </c>
      <c r="T46" s="96">
        <f t="shared" si="2"/>
        <v>0</v>
      </c>
      <c r="U46" s="98">
        <f t="shared" si="2"/>
        <v>0</v>
      </c>
      <c r="V46" s="119">
        <f t="shared" si="3"/>
        <v>0</v>
      </c>
      <c r="W46" s="96">
        <f t="shared" si="11"/>
        <v>0</v>
      </c>
      <c r="X46" s="96">
        <f t="shared" si="11"/>
        <v>0</v>
      </c>
      <c r="Y46" s="96">
        <f t="shared" si="11"/>
        <v>0</v>
      </c>
      <c r="Z46" s="96">
        <f t="shared" si="11"/>
        <v>0</v>
      </c>
      <c r="AA46" s="98">
        <f t="shared" si="11"/>
        <v>0</v>
      </c>
      <c r="AB46" s="119">
        <f t="shared" si="4"/>
        <v>0</v>
      </c>
      <c r="AC46" s="80"/>
      <c r="AD46" s="80"/>
      <c r="AE46" s="80"/>
      <c r="AF46" s="80"/>
      <c r="AG46" s="99"/>
      <c r="AH46" s="119">
        <f t="shared" si="5"/>
        <v>0</v>
      </c>
      <c r="AI46" s="80"/>
      <c r="AJ46" s="80"/>
      <c r="AK46" s="80"/>
      <c r="AL46" s="80"/>
      <c r="AM46" s="99"/>
      <c r="AN46" s="119">
        <f t="shared" si="6"/>
        <v>0</v>
      </c>
      <c r="AO46" s="80"/>
      <c r="AP46" s="80"/>
      <c r="AQ46" s="80"/>
      <c r="AR46" s="80"/>
      <c r="AS46" s="99"/>
      <c r="AT46" s="119">
        <f t="shared" si="7"/>
        <v>0</v>
      </c>
      <c r="AU46" s="96">
        <f t="shared" si="8"/>
        <v>0</v>
      </c>
      <c r="AV46" s="96">
        <f t="shared" si="8"/>
        <v>0</v>
      </c>
      <c r="AW46" s="96">
        <f t="shared" si="8"/>
        <v>0</v>
      </c>
      <c r="AX46" s="96">
        <f t="shared" si="8"/>
        <v>0</v>
      </c>
      <c r="AY46" s="98">
        <f t="shared" si="8"/>
        <v>0</v>
      </c>
    </row>
    <row r="47" spans="1:51" hidden="1" x14ac:dyDescent="0.25">
      <c r="A47" s="94"/>
      <c r="B47" s="121"/>
      <c r="C47" s="94"/>
      <c r="D47" s="119">
        <f t="shared" si="0"/>
        <v>0</v>
      </c>
      <c r="E47" s="80"/>
      <c r="F47" s="80"/>
      <c r="G47" s="80"/>
      <c r="H47" s="80"/>
      <c r="I47" s="99"/>
      <c r="J47" s="119">
        <f t="shared" si="1"/>
        <v>0</v>
      </c>
      <c r="K47" s="123"/>
      <c r="L47" s="80"/>
      <c r="M47" s="80"/>
      <c r="N47" s="80"/>
      <c r="O47" s="99"/>
      <c r="P47" s="119">
        <f t="shared" si="9"/>
        <v>0</v>
      </c>
      <c r="Q47" s="96">
        <f t="shared" si="10"/>
        <v>0</v>
      </c>
      <c r="R47" s="96">
        <f t="shared" si="2"/>
        <v>0</v>
      </c>
      <c r="S47" s="96">
        <f t="shared" si="2"/>
        <v>0</v>
      </c>
      <c r="T47" s="96">
        <f t="shared" si="2"/>
        <v>0</v>
      </c>
      <c r="U47" s="98">
        <f t="shared" si="2"/>
        <v>0</v>
      </c>
      <c r="V47" s="119">
        <f t="shared" si="3"/>
        <v>0</v>
      </c>
      <c r="W47" s="96">
        <f t="shared" si="11"/>
        <v>0</v>
      </c>
      <c r="X47" s="96">
        <f t="shared" si="11"/>
        <v>0</v>
      </c>
      <c r="Y47" s="96">
        <f t="shared" si="11"/>
        <v>0</v>
      </c>
      <c r="Z47" s="96">
        <f t="shared" si="11"/>
        <v>0</v>
      </c>
      <c r="AA47" s="98">
        <f t="shared" si="11"/>
        <v>0</v>
      </c>
      <c r="AB47" s="119">
        <f t="shared" si="4"/>
        <v>0</v>
      </c>
      <c r="AC47" s="80"/>
      <c r="AD47" s="80"/>
      <c r="AE47" s="80"/>
      <c r="AF47" s="80"/>
      <c r="AG47" s="99"/>
      <c r="AH47" s="119">
        <f t="shared" si="5"/>
        <v>0</v>
      </c>
      <c r="AI47" s="80"/>
      <c r="AJ47" s="80"/>
      <c r="AK47" s="80"/>
      <c r="AL47" s="80"/>
      <c r="AM47" s="99"/>
      <c r="AN47" s="119">
        <f t="shared" si="6"/>
        <v>0</v>
      </c>
      <c r="AO47" s="80"/>
      <c r="AP47" s="80"/>
      <c r="AQ47" s="80"/>
      <c r="AR47" s="80"/>
      <c r="AS47" s="99"/>
      <c r="AT47" s="119">
        <f t="shared" si="7"/>
        <v>0</v>
      </c>
      <c r="AU47" s="96">
        <f t="shared" si="8"/>
        <v>0</v>
      </c>
      <c r="AV47" s="96">
        <f t="shared" si="8"/>
        <v>0</v>
      </c>
      <c r="AW47" s="96">
        <f t="shared" si="8"/>
        <v>0</v>
      </c>
      <c r="AX47" s="96">
        <f t="shared" si="8"/>
        <v>0</v>
      </c>
      <c r="AY47" s="98">
        <f t="shared" si="8"/>
        <v>0</v>
      </c>
    </row>
    <row r="48" spans="1:51" hidden="1" x14ac:dyDescent="0.25">
      <c r="A48" s="94"/>
      <c r="B48" s="121"/>
      <c r="C48" s="94"/>
      <c r="D48" s="119">
        <f t="shared" si="0"/>
        <v>0</v>
      </c>
      <c r="E48" s="80"/>
      <c r="F48" s="80"/>
      <c r="G48" s="80"/>
      <c r="H48" s="80"/>
      <c r="I48" s="99"/>
      <c r="J48" s="119">
        <f t="shared" si="1"/>
        <v>0</v>
      </c>
      <c r="K48" s="123"/>
      <c r="L48" s="80"/>
      <c r="M48" s="80"/>
      <c r="N48" s="80"/>
      <c r="O48" s="99"/>
      <c r="P48" s="119">
        <f t="shared" si="9"/>
        <v>0</v>
      </c>
      <c r="Q48" s="96">
        <f t="shared" si="10"/>
        <v>0</v>
      </c>
      <c r="R48" s="96">
        <f t="shared" ref="R48:R55" si="35">F48+L48</f>
        <v>0</v>
      </c>
      <c r="S48" s="96">
        <f t="shared" ref="S48:S55" si="36">G48+M48</f>
        <v>0</v>
      </c>
      <c r="T48" s="96">
        <f t="shared" ref="T48:T55" si="37">H48+N48</f>
        <v>0</v>
      </c>
      <c r="U48" s="98">
        <f t="shared" ref="U48:U55" si="38">I48+O48</f>
        <v>0</v>
      </c>
      <c r="V48" s="119">
        <f t="shared" si="3"/>
        <v>0</v>
      </c>
      <c r="W48" s="96">
        <f t="shared" si="11"/>
        <v>0</v>
      </c>
      <c r="X48" s="96">
        <f t="shared" si="11"/>
        <v>0</v>
      </c>
      <c r="Y48" s="96">
        <f t="shared" si="11"/>
        <v>0</v>
      </c>
      <c r="Z48" s="96">
        <f t="shared" si="11"/>
        <v>0</v>
      </c>
      <c r="AA48" s="98">
        <f t="shared" si="11"/>
        <v>0</v>
      </c>
      <c r="AB48" s="119">
        <f t="shared" si="4"/>
        <v>0</v>
      </c>
      <c r="AC48" s="80"/>
      <c r="AD48" s="80"/>
      <c r="AE48" s="80"/>
      <c r="AF48" s="80"/>
      <c r="AG48" s="99"/>
      <c r="AH48" s="119">
        <f t="shared" si="5"/>
        <v>0</v>
      </c>
      <c r="AI48" s="80"/>
      <c r="AJ48" s="80"/>
      <c r="AK48" s="80"/>
      <c r="AL48" s="80"/>
      <c r="AM48" s="99"/>
      <c r="AN48" s="119">
        <f t="shared" si="6"/>
        <v>0</v>
      </c>
      <c r="AO48" s="80"/>
      <c r="AP48" s="80"/>
      <c r="AQ48" s="80"/>
      <c r="AR48" s="80"/>
      <c r="AS48" s="99"/>
      <c r="AT48" s="119">
        <f t="shared" si="7"/>
        <v>0</v>
      </c>
      <c r="AU48" s="96">
        <f t="shared" si="8"/>
        <v>0</v>
      </c>
      <c r="AV48" s="96">
        <f t="shared" si="8"/>
        <v>0</v>
      </c>
      <c r="AW48" s="96">
        <f t="shared" si="8"/>
        <v>0</v>
      </c>
      <c r="AX48" s="96">
        <f t="shared" si="8"/>
        <v>0</v>
      </c>
      <c r="AY48" s="98">
        <f t="shared" si="8"/>
        <v>0</v>
      </c>
    </row>
    <row r="49" spans="1:51" hidden="1" x14ac:dyDescent="0.25">
      <c r="A49" s="94"/>
      <c r="B49" s="121"/>
      <c r="C49" s="94"/>
      <c r="D49" s="119">
        <f t="shared" si="0"/>
        <v>0</v>
      </c>
      <c r="E49" s="80"/>
      <c r="F49" s="80"/>
      <c r="G49" s="80"/>
      <c r="H49" s="80"/>
      <c r="I49" s="99"/>
      <c r="J49" s="119">
        <f t="shared" si="1"/>
        <v>0</v>
      </c>
      <c r="K49" s="123"/>
      <c r="L49" s="80"/>
      <c r="M49" s="80"/>
      <c r="N49" s="80"/>
      <c r="O49" s="99"/>
      <c r="P49" s="119">
        <f t="shared" si="9"/>
        <v>0</v>
      </c>
      <c r="Q49" s="96">
        <f t="shared" si="10"/>
        <v>0</v>
      </c>
      <c r="R49" s="96">
        <f t="shared" si="35"/>
        <v>0</v>
      </c>
      <c r="S49" s="96">
        <f t="shared" si="36"/>
        <v>0</v>
      </c>
      <c r="T49" s="96">
        <f t="shared" si="37"/>
        <v>0</v>
      </c>
      <c r="U49" s="98">
        <f t="shared" si="38"/>
        <v>0</v>
      </c>
      <c r="V49" s="119">
        <f t="shared" si="3"/>
        <v>0</v>
      </c>
      <c r="W49" s="96">
        <f t="shared" si="11"/>
        <v>0</v>
      </c>
      <c r="X49" s="96">
        <f t="shared" si="11"/>
        <v>0</v>
      </c>
      <c r="Y49" s="96">
        <f t="shared" si="11"/>
        <v>0</v>
      </c>
      <c r="Z49" s="96">
        <f t="shared" si="11"/>
        <v>0</v>
      </c>
      <c r="AA49" s="98">
        <f t="shared" si="11"/>
        <v>0</v>
      </c>
      <c r="AB49" s="119">
        <f t="shared" si="4"/>
        <v>0</v>
      </c>
      <c r="AC49" s="80"/>
      <c r="AD49" s="80"/>
      <c r="AE49" s="80"/>
      <c r="AF49" s="80"/>
      <c r="AG49" s="99"/>
      <c r="AH49" s="119">
        <f t="shared" si="5"/>
        <v>0</v>
      </c>
      <c r="AI49" s="80"/>
      <c r="AJ49" s="80"/>
      <c r="AK49" s="80"/>
      <c r="AL49" s="80"/>
      <c r="AM49" s="99"/>
      <c r="AN49" s="119">
        <f t="shared" si="6"/>
        <v>0</v>
      </c>
      <c r="AO49" s="80"/>
      <c r="AP49" s="80"/>
      <c r="AQ49" s="80"/>
      <c r="AR49" s="80"/>
      <c r="AS49" s="99"/>
      <c r="AT49" s="119">
        <f t="shared" si="7"/>
        <v>0</v>
      </c>
      <c r="AU49" s="96">
        <f t="shared" si="8"/>
        <v>0</v>
      </c>
      <c r="AV49" s="96">
        <f t="shared" si="8"/>
        <v>0</v>
      </c>
      <c r="AW49" s="96">
        <f t="shared" si="8"/>
        <v>0</v>
      </c>
      <c r="AX49" s="96">
        <f t="shared" si="8"/>
        <v>0</v>
      </c>
      <c r="AY49" s="98">
        <f t="shared" si="8"/>
        <v>0</v>
      </c>
    </row>
    <row r="50" spans="1:51" hidden="1" x14ac:dyDescent="0.25">
      <c r="A50" s="94"/>
      <c r="B50" s="121"/>
      <c r="C50" s="94"/>
      <c r="D50" s="119">
        <f t="shared" si="0"/>
        <v>0</v>
      </c>
      <c r="E50" s="80"/>
      <c r="F50" s="80"/>
      <c r="G50" s="80"/>
      <c r="H50" s="80"/>
      <c r="I50" s="99"/>
      <c r="J50" s="119">
        <f t="shared" si="1"/>
        <v>0</v>
      </c>
      <c r="K50" s="123"/>
      <c r="L50" s="80"/>
      <c r="M50" s="80"/>
      <c r="N50" s="80"/>
      <c r="O50" s="99"/>
      <c r="P50" s="119">
        <f t="shared" si="9"/>
        <v>0</v>
      </c>
      <c r="Q50" s="96">
        <f t="shared" si="10"/>
        <v>0</v>
      </c>
      <c r="R50" s="96">
        <f t="shared" si="35"/>
        <v>0</v>
      </c>
      <c r="S50" s="96">
        <f t="shared" si="36"/>
        <v>0</v>
      </c>
      <c r="T50" s="96">
        <f t="shared" si="37"/>
        <v>0</v>
      </c>
      <c r="U50" s="98">
        <f t="shared" si="38"/>
        <v>0</v>
      </c>
      <c r="V50" s="119">
        <f t="shared" si="3"/>
        <v>0</v>
      </c>
      <c r="W50" s="96">
        <f t="shared" si="11"/>
        <v>0</v>
      </c>
      <c r="X50" s="96">
        <f t="shared" si="11"/>
        <v>0</v>
      </c>
      <c r="Y50" s="96">
        <f t="shared" si="11"/>
        <v>0</v>
      </c>
      <c r="Z50" s="96">
        <f t="shared" si="11"/>
        <v>0</v>
      </c>
      <c r="AA50" s="98">
        <f t="shared" si="11"/>
        <v>0</v>
      </c>
      <c r="AB50" s="119">
        <f t="shared" si="4"/>
        <v>0</v>
      </c>
      <c r="AC50" s="80"/>
      <c r="AD50" s="80"/>
      <c r="AE50" s="80"/>
      <c r="AF50" s="80"/>
      <c r="AG50" s="99"/>
      <c r="AH50" s="119">
        <f t="shared" si="5"/>
        <v>0</v>
      </c>
      <c r="AI50" s="80"/>
      <c r="AJ50" s="80"/>
      <c r="AK50" s="80"/>
      <c r="AL50" s="80"/>
      <c r="AM50" s="99"/>
      <c r="AN50" s="119">
        <f t="shared" si="6"/>
        <v>0</v>
      </c>
      <c r="AO50" s="80"/>
      <c r="AP50" s="80"/>
      <c r="AQ50" s="80"/>
      <c r="AR50" s="80"/>
      <c r="AS50" s="99"/>
      <c r="AT50" s="119">
        <f t="shared" si="7"/>
        <v>0</v>
      </c>
      <c r="AU50" s="96">
        <f t="shared" si="8"/>
        <v>0</v>
      </c>
      <c r="AV50" s="96">
        <f t="shared" si="8"/>
        <v>0</v>
      </c>
      <c r="AW50" s="96">
        <f t="shared" si="8"/>
        <v>0</v>
      </c>
      <c r="AX50" s="96">
        <f t="shared" si="8"/>
        <v>0</v>
      </c>
      <c r="AY50" s="98">
        <f t="shared" si="8"/>
        <v>0</v>
      </c>
    </row>
    <row r="51" spans="1:51" hidden="1" x14ac:dyDescent="0.25">
      <c r="A51" s="94"/>
      <c r="B51" s="121"/>
      <c r="C51" s="94"/>
      <c r="D51" s="119">
        <f t="shared" si="0"/>
        <v>0</v>
      </c>
      <c r="E51" s="80"/>
      <c r="F51" s="80"/>
      <c r="G51" s="80"/>
      <c r="H51" s="80"/>
      <c r="I51" s="99"/>
      <c r="J51" s="119">
        <f t="shared" si="1"/>
        <v>0</v>
      </c>
      <c r="K51" s="123"/>
      <c r="L51" s="80"/>
      <c r="M51" s="80"/>
      <c r="N51" s="80"/>
      <c r="O51" s="99"/>
      <c r="P51" s="119">
        <f t="shared" si="9"/>
        <v>0</v>
      </c>
      <c r="Q51" s="96">
        <f t="shared" si="10"/>
        <v>0</v>
      </c>
      <c r="R51" s="96">
        <f t="shared" si="35"/>
        <v>0</v>
      </c>
      <c r="S51" s="96">
        <f t="shared" si="36"/>
        <v>0</v>
      </c>
      <c r="T51" s="96">
        <f t="shared" si="37"/>
        <v>0</v>
      </c>
      <c r="U51" s="98">
        <f t="shared" si="38"/>
        <v>0</v>
      </c>
      <c r="V51" s="119">
        <f t="shared" si="3"/>
        <v>0</v>
      </c>
      <c r="W51" s="96">
        <f t="shared" si="11"/>
        <v>0</v>
      </c>
      <c r="X51" s="96">
        <f t="shared" si="11"/>
        <v>0</v>
      </c>
      <c r="Y51" s="96">
        <f t="shared" si="11"/>
        <v>0</v>
      </c>
      <c r="Z51" s="96">
        <f t="shared" si="11"/>
        <v>0</v>
      </c>
      <c r="AA51" s="98">
        <f t="shared" si="11"/>
        <v>0</v>
      </c>
      <c r="AB51" s="119">
        <f t="shared" si="4"/>
        <v>0</v>
      </c>
      <c r="AC51" s="80"/>
      <c r="AD51" s="80"/>
      <c r="AE51" s="80"/>
      <c r="AF51" s="80"/>
      <c r="AG51" s="99"/>
      <c r="AH51" s="119">
        <f t="shared" si="5"/>
        <v>0</v>
      </c>
      <c r="AI51" s="80"/>
      <c r="AJ51" s="80"/>
      <c r="AK51" s="80"/>
      <c r="AL51" s="80"/>
      <c r="AM51" s="99"/>
      <c r="AN51" s="119">
        <f t="shared" si="6"/>
        <v>0</v>
      </c>
      <c r="AO51" s="80"/>
      <c r="AP51" s="80"/>
      <c r="AQ51" s="80"/>
      <c r="AR51" s="80"/>
      <c r="AS51" s="99"/>
      <c r="AT51" s="119">
        <f t="shared" si="7"/>
        <v>0</v>
      </c>
      <c r="AU51" s="96">
        <f t="shared" si="8"/>
        <v>0</v>
      </c>
      <c r="AV51" s="96">
        <f t="shared" si="8"/>
        <v>0</v>
      </c>
      <c r="AW51" s="96">
        <f t="shared" si="8"/>
        <v>0</v>
      </c>
      <c r="AX51" s="96">
        <f t="shared" si="8"/>
        <v>0</v>
      </c>
      <c r="AY51" s="98">
        <f t="shared" si="8"/>
        <v>0</v>
      </c>
    </row>
    <row r="52" spans="1:51" hidden="1" x14ac:dyDescent="0.25">
      <c r="A52" s="94"/>
      <c r="B52" s="121"/>
      <c r="C52" s="94"/>
      <c r="D52" s="119">
        <f t="shared" si="0"/>
        <v>0</v>
      </c>
      <c r="E52" s="80"/>
      <c r="F52" s="80"/>
      <c r="G52" s="80"/>
      <c r="H52" s="80"/>
      <c r="I52" s="99"/>
      <c r="J52" s="119">
        <f t="shared" si="1"/>
        <v>0</v>
      </c>
      <c r="K52" s="123"/>
      <c r="L52" s="80"/>
      <c r="M52" s="80"/>
      <c r="N52" s="80"/>
      <c r="O52" s="99"/>
      <c r="P52" s="119">
        <f t="shared" si="9"/>
        <v>0</v>
      </c>
      <c r="Q52" s="96">
        <f t="shared" si="10"/>
        <v>0</v>
      </c>
      <c r="R52" s="96">
        <f t="shared" si="35"/>
        <v>0</v>
      </c>
      <c r="S52" s="96">
        <f t="shared" si="36"/>
        <v>0</v>
      </c>
      <c r="T52" s="96">
        <f t="shared" si="37"/>
        <v>0</v>
      </c>
      <c r="U52" s="98">
        <f t="shared" si="38"/>
        <v>0</v>
      </c>
      <c r="V52" s="119">
        <f t="shared" si="3"/>
        <v>0</v>
      </c>
      <c r="W52" s="96">
        <f t="shared" si="11"/>
        <v>0</v>
      </c>
      <c r="X52" s="96">
        <f t="shared" si="11"/>
        <v>0</v>
      </c>
      <c r="Y52" s="96">
        <f t="shared" si="11"/>
        <v>0</v>
      </c>
      <c r="Z52" s="96">
        <f t="shared" si="11"/>
        <v>0</v>
      </c>
      <c r="AA52" s="98">
        <f t="shared" si="11"/>
        <v>0</v>
      </c>
      <c r="AB52" s="119">
        <f t="shared" si="4"/>
        <v>0</v>
      </c>
      <c r="AC52" s="80"/>
      <c r="AD52" s="80"/>
      <c r="AE52" s="80"/>
      <c r="AF52" s="80"/>
      <c r="AG52" s="99"/>
      <c r="AH52" s="119">
        <f t="shared" si="5"/>
        <v>0</v>
      </c>
      <c r="AI52" s="80"/>
      <c r="AJ52" s="80"/>
      <c r="AK52" s="80"/>
      <c r="AL52" s="80"/>
      <c r="AM52" s="99"/>
      <c r="AN52" s="119">
        <f t="shared" si="6"/>
        <v>0</v>
      </c>
      <c r="AO52" s="80"/>
      <c r="AP52" s="80"/>
      <c r="AQ52" s="80"/>
      <c r="AR52" s="80"/>
      <c r="AS52" s="99"/>
      <c r="AT52" s="119">
        <f t="shared" si="7"/>
        <v>0</v>
      </c>
      <c r="AU52" s="96">
        <f t="shared" si="8"/>
        <v>0</v>
      </c>
      <c r="AV52" s="96">
        <f t="shared" si="8"/>
        <v>0</v>
      </c>
      <c r="AW52" s="96">
        <f t="shared" si="8"/>
        <v>0</v>
      </c>
      <c r="AX52" s="96">
        <f t="shared" si="8"/>
        <v>0</v>
      </c>
      <c r="AY52" s="98">
        <f t="shared" si="8"/>
        <v>0</v>
      </c>
    </row>
    <row r="53" spans="1:51" hidden="1" x14ac:dyDescent="0.25">
      <c r="A53" s="94"/>
      <c r="B53" s="121"/>
      <c r="C53" s="94"/>
      <c r="D53" s="119">
        <f t="shared" si="0"/>
        <v>0</v>
      </c>
      <c r="E53" s="80"/>
      <c r="F53" s="80"/>
      <c r="G53" s="80"/>
      <c r="H53" s="80"/>
      <c r="I53" s="99"/>
      <c r="J53" s="119">
        <f t="shared" si="1"/>
        <v>0</v>
      </c>
      <c r="K53" s="123"/>
      <c r="L53" s="80"/>
      <c r="M53" s="80"/>
      <c r="N53" s="80"/>
      <c r="O53" s="99"/>
      <c r="P53" s="119">
        <f t="shared" si="9"/>
        <v>0</v>
      </c>
      <c r="Q53" s="96">
        <f t="shared" si="10"/>
        <v>0</v>
      </c>
      <c r="R53" s="96">
        <f t="shared" si="35"/>
        <v>0</v>
      </c>
      <c r="S53" s="96">
        <f t="shared" si="36"/>
        <v>0</v>
      </c>
      <c r="T53" s="96">
        <f t="shared" si="37"/>
        <v>0</v>
      </c>
      <c r="U53" s="98">
        <f t="shared" si="38"/>
        <v>0</v>
      </c>
      <c r="V53" s="119">
        <f t="shared" si="3"/>
        <v>0</v>
      </c>
      <c r="W53" s="96">
        <f t="shared" si="11"/>
        <v>0</v>
      </c>
      <c r="X53" s="96">
        <f t="shared" si="11"/>
        <v>0</v>
      </c>
      <c r="Y53" s="96">
        <f t="shared" si="11"/>
        <v>0</v>
      </c>
      <c r="Z53" s="96">
        <f t="shared" si="11"/>
        <v>0</v>
      </c>
      <c r="AA53" s="98">
        <f t="shared" si="11"/>
        <v>0</v>
      </c>
      <c r="AB53" s="119">
        <f t="shared" si="4"/>
        <v>0</v>
      </c>
      <c r="AC53" s="80"/>
      <c r="AD53" s="80"/>
      <c r="AE53" s="80"/>
      <c r="AF53" s="80"/>
      <c r="AG53" s="99"/>
      <c r="AH53" s="119">
        <f t="shared" si="5"/>
        <v>0</v>
      </c>
      <c r="AI53" s="80"/>
      <c r="AJ53" s="80"/>
      <c r="AK53" s="80"/>
      <c r="AL53" s="80"/>
      <c r="AM53" s="99"/>
      <c r="AN53" s="119">
        <f t="shared" si="6"/>
        <v>0</v>
      </c>
      <c r="AO53" s="80"/>
      <c r="AP53" s="80"/>
      <c r="AQ53" s="80"/>
      <c r="AR53" s="80"/>
      <c r="AS53" s="99"/>
      <c r="AT53" s="119">
        <f t="shared" si="7"/>
        <v>0</v>
      </c>
      <c r="AU53" s="96">
        <f t="shared" si="8"/>
        <v>0</v>
      </c>
      <c r="AV53" s="96">
        <f t="shared" si="8"/>
        <v>0</v>
      </c>
      <c r="AW53" s="96">
        <f t="shared" si="8"/>
        <v>0</v>
      </c>
      <c r="AX53" s="96">
        <f t="shared" si="8"/>
        <v>0</v>
      </c>
      <c r="AY53" s="98">
        <f t="shared" si="8"/>
        <v>0</v>
      </c>
    </row>
    <row r="54" spans="1:51" hidden="1" x14ac:dyDescent="0.25">
      <c r="A54" s="94"/>
      <c r="B54" s="121"/>
      <c r="C54" s="94"/>
      <c r="D54" s="119">
        <f t="shared" si="0"/>
        <v>0</v>
      </c>
      <c r="E54" s="80"/>
      <c r="F54" s="80"/>
      <c r="G54" s="80"/>
      <c r="H54" s="80"/>
      <c r="I54" s="99"/>
      <c r="J54" s="119">
        <f t="shared" si="1"/>
        <v>0</v>
      </c>
      <c r="K54" s="123"/>
      <c r="L54" s="80"/>
      <c r="M54" s="80"/>
      <c r="N54" s="80"/>
      <c r="O54" s="99"/>
      <c r="P54" s="119">
        <f t="shared" si="9"/>
        <v>0</v>
      </c>
      <c r="Q54" s="96">
        <f t="shared" si="10"/>
        <v>0</v>
      </c>
      <c r="R54" s="96">
        <f t="shared" si="35"/>
        <v>0</v>
      </c>
      <c r="S54" s="96">
        <f t="shared" si="36"/>
        <v>0</v>
      </c>
      <c r="T54" s="96">
        <f t="shared" si="37"/>
        <v>0</v>
      </c>
      <c r="U54" s="98">
        <f t="shared" si="38"/>
        <v>0</v>
      </c>
      <c r="V54" s="119">
        <f t="shared" si="3"/>
        <v>0</v>
      </c>
      <c r="W54" s="96">
        <f t="shared" si="11"/>
        <v>0</v>
      </c>
      <c r="X54" s="96">
        <f t="shared" si="11"/>
        <v>0</v>
      </c>
      <c r="Y54" s="96">
        <f t="shared" si="11"/>
        <v>0</v>
      </c>
      <c r="Z54" s="96">
        <f t="shared" si="11"/>
        <v>0</v>
      </c>
      <c r="AA54" s="98">
        <f t="shared" si="11"/>
        <v>0</v>
      </c>
      <c r="AB54" s="119">
        <f t="shared" si="4"/>
        <v>0</v>
      </c>
      <c r="AC54" s="80"/>
      <c r="AD54" s="80"/>
      <c r="AE54" s="80"/>
      <c r="AF54" s="80"/>
      <c r="AG54" s="99"/>
      <c r="AH54" s="119">
        <f t="shared" si="5"/>
        <v>0</v>
      </c>
      <c r="AI54" s="80"/>
      <c r="AJ54" s="80"/>
      <c r="AK54" s="80"/>
      <c r="AL54" s="80"/>
      <c r="AM54" s="99"/>
      <c r="AN54" s="119">
        <f t="shared" si="6"/>
        <v>0</v>
      </c>
      <c r="AO54" s="80"/>
      <c r="AP54" s="80"/>
      <c r="AQ54" s="80"/>
      <c r="AR54" s="80"/>
      <c r="AS54" s="99"/>
      <c r="AT54" s="119">
        <f t="shared" si="7"/>
        <v>0</v>
      </c>
      <c r="AU54" s="96">
        <f t="shared" si="8"/>
        <v>0</v>
      </c>
      <c r="AV54" s="96">
        <f t="shared" si="8"/>
        <v>0</v>
      </c>
      <c r="AW54" s="96">
        <f t="shared" si="8"/>
        <v>0</v>
      </c>
      <c r="AX54" s="96">
        <f t="shared" si="8"/>
        <v>0</v>
      </c>
      <c r="AY54" s="98">
        <f t="shared" si="8"/>
        <v>0</v>
      </c>
    </row>
    <row r="55" spans="1:51" ht="13.8" hidden="1" thickBot="1" x14ac:dyDescent="0.3">
      <c r="A55" s="100"/>
      <c r="B55" s="124"/>
      <c r="C55" s="100"/>
      <c r="D55" s="125">
        <f t="shared" si="0"/>
        <v>0</v>
      </c>
      <c r="E55" s="102"/>
      <c r="F55" s="102"/>
      <c r="G55" s="102"/>
      <c r="H55" s="102"/>
      <c r="I55" s="101"/>
      <c r="J55" s="125">
        <f t="shared" si="1"/>
        <v>0</v>
      </c>
      <c r="K55" s="126"/>
      <c r="L55" s="102"/>
      <c r="M55" s="102"/>
      <c r="N55" s="102"/>
      <c r="O55" s="101"/>
      <c r="P55" s="125">
        <f t="shared" si="9"/>
        <v>0</v>
      </c>
      <c r="Q55" s="127">
        <f t="shared" si="10"/>
        <v>0</v>
      </c>
      <c r="R55" s="127">
        <f t="shared" si="35"/>
        <v>0</v>
      </c>
      <c r="S55" s="127">
        <f t="shared" si="36"/>
        <v>0</v>
      </c>
      <c r="T55" s="127">
        <f t="shared" si="37"/>
        <v>0</v>
      </c>
      <c r="U55" s="128">
        <f t="shared" si="38"/>
        <v>0</v>
      </c>
      <c r="V55" s="125">
        <f t="shared" si="3"/>
        <v>0</v>
      </c>
      <c r="W55" s="127">
        <f t="shared" si="11"/>
        <v>0</v>
      </c>
      <c r="X55" s="127">
        <f t="shared" si="11"/>
        <v>0</v>
      </c>
      <c r="Y55" s="127">
        <f t="shared" si="11"/>
        <v>0</v>
      </c>
      <c r="Z55" s="127">
        <f t="shared" si="11"/>
        <v>0</v>
      </c>
      <c r="AA55" s="128">
        <f t="shared" si="11"/>
        <v>0</v>
      </c>
      <c r="AB55" s="125">
        <f t="shared" si="4"/>
        <v>0</v>
      </c>
      <c r="AC55" s="102"/>
      <c r="AD55" s="102"/>
      <c r="AE55" s="102"/>
      <c r="AF55" s="102"/>
      <c r="AG55" s="101"/>
      <c r="AH55" s="125">
        <f t="shared" si="5"/>
        <v>0</v>
      </c>
      <c r="AI55" s="102"/>
      <c r="AJ55" s="102"/>
      <c r="AK55" s="102"/>
      <c r="AL55" s="102"/>
      <c r="AM55" s="101"/>
      <c r="AN55" s="125">
        <f t="shared" si="6"/>
        <v>0</v>
      </c>
      <c r="AO55" s="102"/>
      <c r="AP55" s="102"/>
      <c r="AQ55" s="102"/>
      <c r="AR55" s="102"/>
      <c r="AS55" s="101"/>
      <c r="AT55" s="125">
        <f t="shared" si="7"/>
        <v>0</v>
      </c>
      <c r="AU55" s="127">
        <f t="shared" si="8"/>
        <v>0</v>
      </c>
      <c r="AV55" s="127">
        <f t="shared" si="8"/>
        <v>0</v>
      </c>
      <c r="AW55" s="127">
        <f t="shared" si="8"/>
        <v>0</v>
      </c>
      <c r="AX55" s="127">
        <f t="shared" si="8"/>
        <v>0</v>
      </c>
      <c r="AY55" s="128">
        <f t="shared" si="8"/>
        <v>0</v>
      </c>
    </row>
    <row r="57" spans="1:51" ht="12.75" customHeight="1" x14ac:dyDescent="0.25">
      <c r="AN57" s="791" t="s">
        <v>58</v>
      </c>
      <c r="AO57" s="791"/>
      <c r="AP57" s="791"/>
      <c r="AQ57" s="791"/>
      <c r="AR57" s="791"/>
      <c r="AS57" s="791"/>
      <c r="AT57" s="791"/>
      <c r="AU57" s="791"/>
      <c r="AV57" s="791"/>
    </row>
    <row r="58" spans="1:51" x14ac:dyDescent="0.25">
      <c r="AN58" t="s">
        <v>431</v>
      </c>
    </row>
    <row r="59" spans="1:51" x14ac:dyDescent="0.25">
      <c r="AM59" s="263" t="s">
        <v>563</v>
      </c>
    </row>
    <row r="61" spans="1:51" ht="16.8" x14ac:dyDescent="0.3">
      <c r="AB61" s="104" t="s">
        <v>846</v>
      </c>
      <c r="AG61" s="105" t="s">
        <v>847</v>
      </c>
      <c r="AH61" s="107"/>
      <c r="AI61" s="107"/>
      <c r="AJ61" s="107"/>
      <c r="AK61" s="107"/>
      <c r="AL61" s="108" t="s">
        <v>842</v>
      </c>
      <c r="AM61" s="109"/>
      <c r="AN61" s="110"/>
      <c r="AO61" s="110"/>
    </row>
    <row r="62" spans="1:51" ht="16.8" x14ac:dyDescent="0.3">
      <c r="AB62" s="111"/>
      <c r="AG62" s="105"/>
      <c r="AH62" s="107"/>
      <c r="AI62" s="107"/>
      <c r="AJ62" s="107"/>
      <c r="AK62" s="107"/>
      <c r="AL62" s="112"/>
      <c r="AM62" s="112"/>
      <c r="AN62" s="110"/>
      <c r="AO62" s="110"/>
    </row>
    <row r="63" spans="1:51" x14ac:dyDescent="0.25">
      <c r="AB63" s="76"/>
      <c r="AG63" s="7" t="s">
        <v>848</v>
      </c>
      <c r="AH63" s="76"/>
      <c r="AI63" s="76"/>
      <c r="AJ63" s="76"/>
      <c r="AK63" s="76"/>
      <c r="AL63" s="7" t="s">
        <v>125</v>
      </c>
      <c r="AM63" s="76"/>
      <c r="AN63" s="76"/>
      <c r="AO63" s="76"/>
    </row>
  </sheetData>
  <sheetProtection formatCells="0" formatColumns="0" formatRows="0" insertColumns="0" insertRows="0" insertHyperlinks="0" deleteColumns="0" deleteRows="0" sort="0" autoFilter="0" pivotTables="0"/>
  <mergeCells count="31">
    <mergeCell ref="AN4:AS4"/>
    <mergeCell ref="AT4:AY5"/>
    <mergeCell ref="AN5:AS5"/>
    <mergeCell ref="AB6:AB7"/>
    <mergeCell ref="AC6:AG6"/>
    <mergeCell ref="AH5:AM5"/>
    <mergeCell ref="AB5:AG5"/>
    <mergeCell ref="AB4:AM4"/>
    <mergeCell ref="AN57:AV57"/>
    <mergeCell ref="AH6:AH7"/>
    <mergeCell ref="AI6:AM6"/>
    <mergeCell ref="AN6:AN7"/>
    <mergeCell ref="AO6:AS6"/>
    <mergeCell ref="AT6:AT7"/>
    <mergeCell ref="AU6:AY6"/>
    <mergeCell ref="S1:T2"/>
    <mergeCell ref="P6:P7"/>
    <mergeCell ref="Q6:U6"/>
    <mergeCell ref="P4:U5"/>
    <mergeCell ref="V4:AA5"/>
    <mergeCell ref="V6:V7"/>
    <mergeCell ref="W6:AA6"/>
    <mergeCell ref="A4:A7"/>
    <mergeCell ref="B4:B7"/>
    <mergeCell ref="C4:C7"/>
    <mergeCell ref="D4:I5"/>
    <mergeCell ref="J4:O5"/>
    <mergeCell ref="D6:D7"/>
    <mergeCell ref="E6:I6"/>
    <mergeCell ref="J6:J7"/>
    <mergeCell ref="K6:O6"/>
  </mergeCells>
  <conditionalFormatting sqref="U76">
    <cfRule type="cellIs" priority="1" operator="notEqual">
      <formula>$AT$8</formula>
    </cfRule>
  </conditionalFormatting>
  <pageMargins left="0.70866141732283472" right="0.70866141732283472" top="0.74803149606299213" bottom="0.74803149606299213" header="0.31496062992125984" footer="0.31496062992125984"/>
  <pageSetup paperSize="9" scale="59" orientation="landscape" r:id="rId1"/>
  <colBreaks count="1" manualBreakCount="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D115"/>
  <sheetViews>
    <sheetView zoomScaleNormal="100" workbookViewId="0">
      <selection activeCell="B62" sqref="B62:BH62"/>
    </sheetView>
  </sheetViews>
  <sheetFormatPr defaultRowHeight="13.2" x14ac:dyDescent="0.25"/>
  <cols>
    <col min="1" max="1" width="5.5546875" bestFit="1" customWidth="1"/>
    <col min="2" max="2" width="34.6640625" customWidth="1"/>
    <col min="3" max="3" width="7.6640625" customWidth="1"/>
    <col min="4" max="42" width="4.6640625" customWidth="1"/>
    <col min="43" max="43" width="7.6640625" customWidth="1"/>
    <col min="44" max="54" width="4.6640625" customWidth="1"/>
    <col min="55" max="55" width="5.109375" customWidth="1"/>
    <col min="56" max="82" width="4.6640625" customWidth="1"/>
    <col min="83" max="83" width="7.6640625" customWidth="1"/>
    <col min="84" max="94" width="4.6640625" customWidth="1"/>
    <col min="95" max="95" width="7.6640625" customWidth="1"/>
    <col min="96" max="106" width="4.6640625" customWidth="1"/>
  </cols>
  <sheetData>
    <row r="1" spans="1:106" x14ac:dyDescent="0.25">
      <c r="B1" s="93" t="s">
        <v>197</v>
      </c>
      <c r="C1" s="91"/>
      <c r="AQ1" s="91"/>
      <c r="CE1" s="91"/>
      <c r="CQ1" s="91"/>
    </row>
    <row r="2" spans="1:106" s="65" customFormat="1" ht="30" customHeight="1" x14ac:dyDescent="0.25">
      <c r="B2" s="438"/>
      <c r="C2" s="758" t="s">
        <v>819</v>
      </c>
      <c r="D2" s="758"/>
      <c r="E2" s="758"/>
      <c r="F2" s="758"/>
      <c r="G2" s="758"/>
      <c r="H2" s="758"/>
      <c r="I2" s="758"/>
      <c r="J2" s="758"/>
      <c r="K2" s="758"/>
      <c r="L2" s="758"/>
      <c r="M2" s="758"/>
      <c r="N2" s="758"/>
      <c r="O2" s="758"/>
      <c r="P2" s="758"/>
      <c r="Q2" s="758"/>
      <c r="R2" s="758"/>
      <c r="S2" s="758"/>
      <c r="T2" s="758"/>
      <c r="U2" s="758"/>
      <c r="V2" s="758"/>
      <c r="W2" s="758"/>
      <c r="X2" s="758"/>
      <c r="Y2" s="758"/>
      <c r="Z2" s="758"/>
      <c r="AA2" s="758"/>
      <c r="AB2" s="758"/>
      <c r="AC2" s="758"/>
      <c r="AD2" s="758"/>
      <c r="AE2" s="758"/>
      <c r="AF2" s="758"/>
      <c r="AG2" s="758"/>
      <c r="AH2" s="758"/>
      <c r="AI2" s="758"/>
      <c r="AJ2" s="758"/>
      <c r="AK2" s="758"/>
      <c r="AL2" s="758"/>
      <c r="AM2" s="758"/>
      <c r="AN2" s="758"/>
      <c r="AO2" s="758"/>
      <c r="AP2" s="758"/>
      <c r="AQ2" s="173"/>
      <c r="AR2" s="173"/>
      <c r="AS2" s="173"/>
      <c r="AT2" s="173"/>
      <c r="AU2" s="806" t="s">
        <v>241</v>
      </c>
      <c r="AV2" s="806"/>
      <c r="AW2" s="806"/>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173"/>
      <c r="CB2" s="173"/>
      <c r="CC2" s="173"/>
      <c r="CD2" s="173"/>
      <c r="CE2" s="153"/>
      <c r="CF2" s="153"/>
      <c r="CG2" s="153"/>
      <c r="CH2" s="153"/>
      <c r="CI2" s="153"/>
      <c r="CJ2" s="153"/>
      <c r="CK2" s="429"/>
      <c r="CL2" s="429"/>
      <c r="CM2" s="429"/>
      <c r="CN2" s="429"/>
      <c r="CO2" s="429"/>
      <c r="CP2" s="153"/>
      <c r="CQ2" s="153"/>
      <c r="CR2" s="153"/>
      <c r="CS2" s="153"/>
      <c r="CT2" s="153"/>
      <c r="CU2" s="153"/>
      <c r="CV2" s="153"/>
      <c r="CW2" s="429"/>
      <c r="CX2" s="429"/>
      <c r="CY2" s="429"/>
      <c r="CZ2" s="429"/>
      <c r="DA2" s="429"/>
      <c r="DB2" s="153"/>
    </row>
    <row r="3" spans="1:106" ht="13.8" thickBot="1" x14ac:dyDescent="0.3">
      <c r="B3" s="174"/>
      <c r="C3" s="175"/>
      <c r="D3" s="175"/>
      <c r="E3" s="175"/>
      <c r="F3" s="175"/>
      <c r="G3" s="175"/>
      <c r="H3" s="175"/>
      <c r="I3" s="91" t="s">
        <v>249</v>
      </c>
      <c r="J3" s="91"/>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4"/>
      <c r="AR3" s="174"/>
      <c r="AS3" s="174"/>
      <c r="AT3" s="174"/>
      <c r="AU3" s="174"/>
      <c r="AV3" s="174"/>
      <c r="AW3" s="174"/>
      <c r="AX3" s="174"/>
      <c r="AY3" s="174"/>
      <c r="AZ3" s="174"/>
      <c r="BA3" s="174"/>
      <c r="BB3" s="174"/>
      <c r="BC3" s="174"/>
      <c r="BD3" s="174"/>
      <c r="BE3" s="174"/>
      <c r="BF3" s="174"/>
      <c r="BG3" s="174"/>
      <c r="BH3" s="174"/>
      <c r="BI3" s="174"/>
      <c r="BJ3" s="174"/>
      <c r="BK3" s="174"/>
      <c r="BL3" s="174"/>
      <c r="BM3" s="174"/>
      <c r="BN3" s="174"/>
      <c r="BO3" s="174"/>
      <c r="BP3" s="174"/>
      <c r="BQ3" s="174"/>
      <c r="BR3" s="174"/>
      <c r="BS3" s="174"/>
      <c r="BT3" s="174"/>
      <c r="BU3" s="174"/>
      <c r="BV3" s="174"/>
      <c r="BW3" s="174"/>
      <c r="BX3" s="174"/>
      <c r="BY3" s="174"/>
      <c r="BZ3" s="174"/>
      <c r="CA3" s="174"/>
      <c r="CB3" s="174"/>
      <c r="CC3" s="174"/>
      <c r="CD3" s="174"/>
      <c r="CE3" s="154"/>
      <c r="CF3" s="154"/>
      <c r="CG3" s="154"/>
      <c r="CH3" s="154"/>
      <c r="CI3" s="154"/>
      <c r="CJ3" s="154"/>
      <c r="CK3" s="430"/>
      <c r="CL3" s="430"/>
      <c r="CM3" s="430"/>
      <c r="CN3" s="430"/>
      <c r="CO3" s="430"/>
      <c r="CP3" s="154"/>
      <c r="CQ3" s="154"/>
      <c r="CR3" s="154"/>
      <c r="CS3" s="154"/>
      <c r="CT3" s="154"/>
      <c r="CU3" s="154"/>
      <c r="CV3" s="154"/>
      <c r="CW3" s="430"/>
      <c r="CX3" s="430"/>
      <c r="CY3" s="430"/>
      <c r="CZ3" s="430"/>
      <c r="DA3" s="430"/>
      <c r="DB3" s="154"/>
    </row>
    <row r="4" spans="1:106" ht="20.25" customHeight="1" thickBot="1" x14ac:dyDescent="0.3">
      <c r="A4" s="822" t="s">
        <v>223</v>
      </c>
      <c r="B4" s="824" t="s">
        <v>250</v>
      </c>
      <c r="C4" s="807" t="s">
        <v>803</v>
      </c>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9"/>
      <c r="AQ4" s="807" t="s">
        <v>247</v>
      </c>
      <c r="AR4" s="808"/>
      <c r="AS4" s="808"/>
      <c r="AT4" s="808"/>
      <c r="AU4" s="808"/>
      <c r="AV4" s="808"/>
      <c r="AW4" s="808"/>
      <c r="AX4" s="808"/>
      <c r="AY4" s="808"/>
      <c r="AZ4" s="808"/>
      <c r="BA4" s="808"/>
      <c r="BB4" s="808"/>
      <c r="BC4" s="808"/>
      <c r="BD4" s="808"/>
      <c r="BE4" s="808"/>
      <c r="BF4" s="808"/>
      <c r="BG4" s="808"/>
      <c r="BH4" s="808"/>
      <c r="BI4" s="808"/>
      <c r="BJ4" s="808"/>
      <c r="BK4" s="808"/>
      <c r="BL4" s="808"/>
      <c r="BM4" s="808"/>
      <c r="BN4" s="808"/>
      <c r="BO4" s="808"/>
      <c r="BP4" s="808"/>
      <c r="BQ4" s="808"/>
      <c r="BR4" s="808"/>
      <c r="BS4" s="808"/>
      <c r="BT4" s="808"/>
      <c r="BU4" s="808"/>
      <c r="BV4" s="808"/>
      <c r="BW4" s="808"/>
      <c r="BX4" s="808"/>
      <c r="BY4" s="808"/>
      <c r="BZ4" s="808"/>
      <c r="CA4" s="808"/>
      <c r="CB4" s="808"/>
      <c r="CC4" s="808"/>
      <c r="CD4" s="809"/>
      <c r="CE4" s="810" t="s">
        <v>248</v>
      </c>
      <c r="CF4" s="811"/>
      <c r="CG4" s="811"/>
      <c r="CH4" s="811"/>
      <c r="CI4" s="811"/>
      <c r="CJ4" s="811"/>
      <c r="CK4" s="811"/>
      <c r="CL4" s="811"/>
      <c r="CM4" s="811"/>
      <c r="CN4" s="811"/>
      <c r="CO4" s="811"/>
      <c r="CP4" s="811"/>
      <c r="CQ4" s="811"/>
      <c r="CR4" s="811"/>
      <c r="CS4" s="811"/>
      <c r="CT4" s="811"/>
      <c r="CU4" s="811"/>
      <c r="CV4" s="811"/>
      <c r="CW4" s="812"/>
      <c r="CX4" s="812"/>
      <c r="CY4" s="812"/>
      <c r="CZ4" s="812"/>
      <c r="DA4" s="812"/>
      <c r="DB4" s="813"/>
    </row>
    <row r="5" spans="1:106" ht="33" customHeight="1" x14ac:dyDescent="0.25">
      <c r="A5" s="823"/>
      <c r="B5" s="825"/>
      <c r="C5" s="797" t="s">
        <v>199</v>
      </c>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98"/>
      <c r="AQ5" s="797" t="s">
        <v>200</v>
      </c>
      <c r="AR5" s="759"/>
      <c r="AS5" s="759"/>
      <c r="AT5" s="759"/>
      <c r="AU5" s="759"/>
      <c r="AV5" s="759"/>
      <c r="AW5" s="759"/>
      <c r="AX5" s="759"/>
      <c r="AY5" s="759"/>
      <c r="AZ5" s="759"/>
      <c r="BA5" s="759"/>
      <c r="BB5" s="759"/>
      <c r="BC5" s="759"/>
      <c r="BD5" s="759"/>
      <c r="BE5" s="759"/>
      <c r="BF5" s="759"/>
      <c r="BG5" s="759"/>
      <c r="BH5" s="759"/>
      <c r="BI5" s="759"/>
      <c r="BJ5" s="759"/>
      <c r="BK5" s="759"/>
      <c r="BL5" s="759"/>
      <c r="BM5" s="759"/>
      <c r="BN5" s="759"/>
      <c r="BO5" s="759"/>
      <c r="BP5" s="759"/>
      <c r="BQ5" s="759"/>
      <c r="BR5" s="759"/>
      <c r="BS5" s="759"/>
      <c r="BT5" s="759"/>
      <c r="BU5" s="759"/>
      <c r="BV5" s="759"/>
      <c r="BW5" s="759"/>
      <c r="BX5" s="759"/>
      <c r="BY5" s="759"/>
      <c r="BZ5" s="759"/>
      <c r="CA5" s="759"/>
      <c r="CB5" s="759"/>
      <c r="CC5" s="759"/>
      <c r="CD5" s="798"/>
      <c r="CE5" s="814" t="s">
        <v>199</v>
      </c>
      <c r="CF5" s="815"/>
      <c r="CG5" s="815"/>
      <c r="CH5" s="815"/>
      <c r="CI5" s="815"/>
      <c r="CJ5" s="815"/>
      <c r="CK5" s="815"/>
      <c r="CL5" s="815"/>
      <c r="CM5" s="815"/>
      <c r="CN5" s="815"/>
      <c r="CO5" s="815"/>
      <c r="CP5" s="816"/>
      <c r="CQ5" s="817" t="s">
        <v>200</v>
      </c>
      <c r="CR5" s="818"/>
      <c r="CS5" s="818"/>
      <c r="CT5" s="818"/>
      <c r="CU5" s="818"/>
      <c r="CV5" s="818"/>
      <c r="CW5" s="819"/>
      <c r="CX5" s="819"/>
      <c r="CY5" s="819"/>
      <c r="CZ5" s="819"/>
      <c r="DA5" s="819"/>
      <c r="DB5" s="820"/>
    </row>
    <row r="6" spans="1:106" x14ac:dyDescent="0.25">
      <c r="A6" s="823"/>
      <c r="B6" s="825"/>
      <c r="C6" s="799" t="s">
        <v>201</v>
      </c>
      <c r="D6" s="800"/>
      <c r="E6" s="800"/>
      <c r="F6" s="800"/>
      <c r="G6" s="800"/>
      <c r="H6" s="800"/>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c r="AK6" s="800"/>
      <c r="AL6" s="800"/>
      <c r="AM6" s="800"/>
      <c r="AN6" s="800"/>
      <c r="AO6" s="800"/>
      <c r="AP6" s="801"/>
      <c r="AQ6" s="799" t="s">
        <v>201</v>
      </c>
      <c r="AR6" s="800"/>
      <c r="AS6" s="800"/>
      <c r="AT6" s="800"/>
      <c r="AU6" s="800"/>
      <c r="AV6" s="800"/>
      <c r="AW6" s="800"/>
      <c r="AX6" s="800"/>
      <c r="AY6" s="800"/>
      <c r="AZ6" s="800"/>
      <c r="BA6" s="800"/>
      <c r="BB6" s="800"/>
      <c r="BC6" s="800"/>
      <c r="BD6" s="800"/>
      <c r="BE6" s="800"/>
      <c r="BF6" s="800"/>
      <c r="BG6" s="800"/>
      <c r="BH6" s="800"/>
      <c r="BI6" s="800"/>
      <c r="BJ6" s="800"/>
      <c r="BK6" s="800"/>
      <c r="BL6" s="800"/>
      <c r="BM6" s="800"/>
      <c r="BN6" s="800"/>
      <c r="BO6" s="800"/>
      <c r="BP6" s="800"/>
      <c r="BQ6" s="800"/>
      <c r="BR6" s="800"/>
      <c r="BS6" s="800"/>
      <c r="BT6" s="800"/>
      <c r="BU6" s="800"/>
      <c r="BV6" s="800"/>
      <c r="BW6" s="800"/>
      <c r="BX6" s="800"/>
      <c r="BY6" s="800"/>
      <c r="BZ6" s="800"/>
      <c r="CA6" s="800"/>
      <c r="CB6" s="800"/>
      <c r="CC6" s="800"/>
      <c r="CD6" s="801"/>
      <c r="CE6" s="799" t="s">
        <v>201</v>
      </c>
      <c r="CF6" s="800"/>
      <c r="CG6" s="800"/>
      <c r="CH6" s="800"/>
      <c r="CI6" s="800"/>
      <c r="CJ6" s="800"/>
      <c r="CK6" s="800"/>
      <c r="CL6" s="800"/>
      <c r="CM6" s="800"/>
      <c r="CN6" s="800"/>
      <c r="CO6" s="800"/>
      <c r="CP6" s="801"/>
      <c r="CQ6" s="802" t="s">
        <v>201</v>
      </c>
      <c r="CR6" s="803"/>
      <c r="CS6" s="803"/>
      <c r="CT6" s="803"/>
      <c r="CU6" s="803"/>
      <c r="CV6" s="803"/>
      <c r="CW6" s="804"/>
      <c r="CX6" s="804"/>
      <c r="CY6" s="804"/>
      <c r="CZ6" s="804"/>
      <c r="DA6" s="804"/>
      <c r="DB6" s="805"/>
    </row>
    <row r="7" spans="1:106" s="180" customFormat="1" ht="24" customHeight="1" x14ac:dyDescent="0.25">
      <c r="A7" s="823"/>
      <c r="B7" s="826"/>
      <c r="C7" s="176" t="s">
        <v>85</v>
      </c>
      <c r="D7" s="432" t="s">
        <v>725</v>
      </c>
      <c r="E7" s="177" t="s">
        <v>726</v>
      </c>
      <c r="F7" s="177" t="s">
        <v>727</v>
      </c>
      <c r="G7" s="177" t="s">
        <v>728</v>
      </c>
      <c r="H7" s="177" t="s">
        <v>729</v>
      </c>
      <c r="I7" s="177" t="s">
        <v>730</v>
      </c>
      <c r="J7" s="177" t="s">
        <v>731</v>
      </c>
      <c r="K7" s="177" t="s">
        <v>732</v>
      </c>
      <c r="L7" s="177" t="s">
        <v>733</v>
      </c>
      <c r="M7" s="177" t="s">
        <v>734</v>
      </c>
      <c r="N7" s="177" t="s">
        <v>735</v>
      </c>
      <c r="O7" s="177" t="s">
        <v>736</v>
      </c>
      <c r="P7" s="177" t="s">
        <v>737</v>
      </c>
      <c r="Q7" s="177" t="s">
        <v>738</v>
      </c>
      <c r="R7" s="177" t="s">
        <v>739</v>
      </c>
      <c r="S7" s="177" t="s">
        <v>740</v>
      </c>
      <c r="T7" s="177" t="s">
        <v>741</v>
      </c>
      <c r="U7" s="177" t="s">
        <v>742</v>
      </c>
      <c r="V7" s="177" t="s">
        <v>743</v>
      </c>
      <c r="W7" s="424" t="s">
        <v>744</v>
      </c>
      <c r="X7" s="424" t="s">
        <v>745</v>
      </c>
      <c r="Y7" s="424" t="s">
        <v>746</v>
      </c>
      <c r="Z7" s="424" t="s">
        <v>747</v>
      </c>
      <c r="AA7" s="424" t="s">
        <v>748</v>
      </c>
      <c r="AB7" s="424" t="s">
        <v>749</v>
      </c>
      <c r="AC7" s="424" t="s">
        <v>750</v>
      </c>
      <c r="AD7" s="424" t="s">
        <v>751</v>
      </c>
      <c r="AE7" s="424" t="s">
        <v>752</v>
      </c>
      <c r="AF7" s="424" t="s">
        <v>753</v>
      </c>
      <c r="AG7" s="424" t="s">
        <v>754</v>
      </c>
      <c r="AH7" s="424" t="s">
        <v>755</v>
      </c>
      <c r="AI7" s="424" t="s">
        <v>756</v>
      </c>
      <c r="AJ7" s="424" t="s">
        <v>757</v>
      </c>
      <c r="AK7" s="424" t="s">
        <v>758</v>
      </c>
      <c r="AL7" s="424" t="s">
        <v>759</v>
      </c>
      <c r="AM7" s="424" t="s">
        <v>760</v>
      </c>
      <c r="AN7" s="424" t="s">
        <v>761</v>
      </c>
      <c r="AO7" s="424" t="s">
        <v>762</v>
      </c>
      <c r="AP7" s="178" t="s">
        <v>763</v>
      </c>
      <c r="AQ7" s="176" t="s">
        <v>85</v>
      </c>
      <c r="AR7" s="432" t="s">
        <v>725</v>
      </c>
      <c r="AS7" s="177" t="s">
        <v>726</v>
      </c>
      <c r="AT7" s="177" t="s">
        <v>727</v>
      </c>
      <c r="AU7" s="177" t="s">
        <v>728</v>
      </c>
      <c r="AV7" s="177" t="s">
        <v>729</v>
      </c>
      <c r="AW7" s="177" t="s">
        <v>730</v>
      </c>
      <c r="AX7" s="177" t="s">
        <v>731</v>
      </c>
      <c r="AY7" s="177" t="s">
        <v>732</v>
      </c>
      <c r="AZ7" s="177" t="s">
        <v>733</v>
      </c>
      <c r="BA7" s="177" t="s">
        <v>734</v>
      </c>
      <c r="BB7" s="177" t="s">
        <v>735</v>
      </c>
      <c r="BC7" s="177" t="s">
        <v>736</v>
      </c>
      <c r="BD7" s="177" t="s">
        <v>737</v>
      </c>
      <c r="BE7" s="177" t="s">
        <v>738</v>
      </c>
      <c r="BF7" s="177" t="s">
        <v>739</v>
      </c>
      <c r="BG7" s="177" t="s">
        <v>740</v>
      </c>
      <c r="BH7" s="177" t="s">
        <v>741</v>
      </c>
      <c r="BI7" s="177" t="s">
        <v>742</v>
      </c>
      <c r="BJ7" s="177" t="s">
        <v>743</v>
      </c>
      <c r="BK7" s="424" t="s">
        <v>744</v>
      </c>
      <c r="BL7" s="424" t="s">
        <v>745</v>
      </c>
      <c r="BM7" s="424" t="s">
        <v>746</v>
      </c>
      <c r="BN7" s="424" t="s">
        <v>747</v>
      </c>
      <c r="BO7" s="424" t="s">
        <v>748</v>
      </c>
      <c r="BP7" s="424" t="s">
        <v>749</v>
      </c>
      <c r="BQ7" s="424" t="s">
        <v>750</v>
      </c>
      <c r="BR7" s="424" t="s">
        <v>751</v>
      </c>
      <c r="BS7" s="424" t="s">
        <v>752</v>
      </c>
      <c r="BT7" s="424" t="s">
        <v>753</v>
      </c>
      <c r="BU7" s="424" t="s">
        <v>754</v>
      </c>
      <c r="BV7" s="424" t="s">
        <v>755</v>
      </c>
      <c r="BW7" s="424" t="s">
        <v>756</v>
      </c>
      <c r="BX7" s="424" t="s">
        <v>757</v>
      </c>
      <c r="BY7" s="424" t="s">
        <v>758</v>
      </c>
      <c r="BZ7" s="424" t="s">
        <v>759</v>
      </c>
      <c r="CA7" s="424" t="s">
        <v>760</v>
      </c>
      <c r="CB7" s="424" t="s">
        <v>761</v>
      </c>
      <c r="CC7" s="424" t="s">
        <v>762</v>
      </c>
      <c r="CD7" s="178" t="s">
        <v>763</v>
      </c>
      <c r="CE7" s="176" t="s">
        <v>85</v>
      </c>
      <c r="CF7" s="432" t="s">
        <v>764</v>
      </c>
      <c r="CG7" s="177" t="s">
        <v>765</v>
      </c>
      <c r="CH7" s="177" t="s">
        <v>766</v>
      </c>
      <c r="CI7" s="177" t="s">
        <v>767</v>
      </c>
      <c r="CJ7" s="177" t="s">
        <v>768</v>
      </c>
      <c r="CK7" s="424" t="s">
        <v>769</v>
      </c>
      <c r="CL7" s="424" t="s">
        <v>770</v>
      </c>
      <c r="CM7" s="424" t="s">
        <v>771</v>
      </c>
      <c r="CN7" s="424" t="s">
        <v>772</v>
      </c>
      <c r="CO7" s="424" t="s">
        <v>773</v>
      </c>
      <c r="CP7" s="178" t="s">
        <v>774</v>
      </c>
      <c r="CQ7" s="179" t="s">
        <v>85</v>
      </c>
      <c r="CR7" s="432" t="s">
        <v>764</v>
      </c>
      <c r="CS7" s="177" t="s">
        <v>765</v>
      </c>
      <c r="CT7" s="177" t="s">
        <v>766</v>
      </c>
      <c r="CU7" s="177" t="s">
        <v>767</v>
      </c>
      <c r="CV7" s="177" t="s">
        <v>768</v>
      </c>
      <c r="CW7" s="424" t="s">
        <v>769</v>
      </c>
      <c r="CX7" s="424" t="s">
        <v>770</v>
      </c>
      <c r="CY7" s="424" t="s">
        <v>771</v>
      </c>
      <c r="CZ7" s="424" t="s">
        <v>772</v>
      </c>
      <c r="DA7" s="424" t="s">
        <v>773</v>
      </c>
      <c r="DB7" s="178" t="s">
        <v>774</v>
      </c>
    </row>
    <row r="8" spans="1:106" x14ac:dyDescent="0.25">
      <c r="A8" s="181"/>
      <c r="B8" s="182" t="s">
        <v>225</v>
      </c>
      <c r="C8" s="119">
        <f>D8+E8+F8+G8+H8+I8+J8+K8+L8+M8+N8+O8+P8+Q8+R8+S8+T8+U8+V8+AP8+W8+X8+Y8+Z8+AA8+AB8+AC8+AD8+AE8+AF8+AG8+AH8+AI8+AJ8+AK8+AL8+AM8+AN8+AO8</f>
        <v>9</v>
      </c>
      <c r="D8" s="96">
        <f t="shared" ref="D8:AP8" si="0">SUM(D9:D41)</f>
        <v>2</v>
      </c>
      <c r="E8" s="96">
        <f t="shared" si="0"/>
        <v>1</v>
      </c>
      <c r="F8" s="96">
        <f t="shared" si="0"/>
        <v>0</v>
      </c>
      <c r="G8" s="96">
        <f t="shared" si="0"/>
        <v>0</v>
      </c>
      <c r="H8" s="96">
        <f t="shared" si="0"/>
        <v>0</v>
      </c>
      <c r="I8" s="96">
        <f t="shared" si="0"/>
        <v>0</v>
      </c>
      <c r="J8" s="96">
        <f t="shared" si="0"/>
        <v>0</v>
      </c>
      <c r="K8" s="96">
        <f t="shared" si="0"/>
        <v>0</v>
      </c>
      <c r="L8" s="96">
        <f t="shared" si="0"/>
        <v>0</v>
      </c>
      <c r="M8" s="96">
        <f t="shared" si="0"/>
        <v>0</v>
      </c>
      <c r="N8" s="96">
        <f t="shared" si="0"/>
        <v>0</v>
      </c>
      <c r="O8" s="96">
        <f t="shared" si="0"/>
        <v>1</v>
      </c>
      <c r="P8" s="96">
        <f t="shared" si="0"/>
        <v>2</v>
      </c>
      <c r="Q8" s="96">
        <f t="shared" si="0"/>
        <v>0</v>
      </c>
      <c r="R8" s="96">
        <f t="shared" si="0"/>
        <v>1</v>
      </c>
      <c r="S8" s="96">
        <f t="shared" si="0"/>
        <v>1</v>
      </c>
      <c r="T8" s="96">
        <f t="shared" si="0"/>
        <v>0</v>
      </c>
      <c r="U8" s="96">
        <f t="shared" si="0"/>
        <v>0</v>
      </c>
      <c r="V8" s="96">
        <f t="shared" si="0"/>
        <v>0</v>
      </c>
      <c r="W8" s="96">
        <f t="shared" si="0"/>
        <v>1</v>
      </c>
      <c r="X8" s="96">
        <f t="shared" si="0"/>
        <v>0</v>
      </c>
      <c r="Y8" s="96">
        <f t="shared" si="0"/>
        <v>0</v>
      </c>
      <c r="Z8" s="96">
        <f t="shared" si="0"/>
        <v>0</v>
      </c>
      <c r="AA8" s="96">
        <f t="shared" si="0"/>
        <v>0</v>
      </c>
      <c r="AB8" s="96">
        <f t="shared" si="0"/>
        <v>0</v>
      </c>
      <c r="AC8" s="96">
        <f t="shared" si="0"/>
        <v>0</v>
      </c>
      <c r="AD8" s="96">
        <f t="shared" si="0"/>
        <v>0</v>
      </c>
      <c r="AE8" s="96">
        <f t="shared" si="0"/>
        <v>0</v>
      </c>
      <c r="AF8" s="96">
        <f t="shared" si="0"/>
        <v>0</v>
      </c>
      <c r="AG8" s="96">
        <f t="shared" si="0"/>
        <v>0</v>
      </c>
      <c r="AH8" s="96">
        <f t="shared" si="0"/>
        <v>0</v>
      </c>
      <c r="AI8" s="96">
        <f t="shared" si="0"/>
        <v>0</v>
      </c>
      <c r="AJ8" s="96">
        <f t="shared" si="0"/>
        <v>0</v>
      </c>
      <c r="AK8" s="96">
        <f t="shared" si="0"/>
        <v>0</v>
      </c>
      <c r="AL8" s="96">
        <f t="shared" si="0"/>
        <v>0</v>
      </c>
      <c r="AM8" s="96">
        <f t="shared" si="0"/>
        <v>0</v>
      </c>
      <c r="AN8" s="96">
        <f t="shared" si="0"/>
        <v>0</v>
      </c>
      <c r="AO8" s="96">
        <f t="shared" si="0"/>
        <v>0</v>
      </c>
      <c r="AP8" s="98">
        <f t="shared" si="0"/>
        <v>0</v>
      </c>
      <c r="AQ8" s="119">
        <f>AR8+AS8+AT8+AU8+AV8+AW8+AX8+AY8+AZ8+BA8+BB8+BC8+BD8+BE8+BF8+BG8+BH8+BI8+BJ8+CD8+BK8+BL8+BM8+BN8+BO8+BP8+BQ8+BR8+BS8+BT8+BU8+BV8+BW8+BX8+BY8+BZ8+CA8+CB8+CC8</f>
        <v>14</v>
      </c>
      <c r="AR8" s="96">
        <f t="shared" ref="AR8:CD8" si="1">SUM(AR9:AR41)</f>
        <v>5</v>
      </c>
      <c r="AS8" s="96">
        <f t="shared" si="1"/>
        <v>1</v>
      </c>
      <c r="AT8" s="96">
        <f t="shared" si="1"/>
        <v>0</v>
      </c>
      <c r="AU8" s="96">
        <f t="shared" si="1"/>
        <v>0</v>
      </c>
      <c r="AV8" s="96">
        <f t="shared" si="1"/>
        <v>0</v>
      </c>
      <c r="AW8" s="96">
        <f t="shared" si="1"/>
        <v>1</v>
      </c>
      <c r="AX8" s="96">
        <f t="shared" si="1"/>
        <v>0</v>
      </c>
      <c r="AY8" s="96">
        <f t="shared" si="1"/>
        <v>0</v>
      </c>
      <c r="AZ8" s="96">
        <f t="shared" si="1"/>
        <v>0</v>
      </c>
      <c r="BA8" s="96">
        <f t="shared" si="1"/>
        <v>0</v>
      </c>
      <c r="BB8" s="96">
        <f t="shared" si="1"/>
        <v>0</v>
      </c>
      <c r="BC8" s="96">
        <f t="shared" si="1"/>
        <v>0</v>
      </c>
      <c r="BD8" s="96">
        <f t="shared" si="1"/>
        <v>0</v>
      </c>
      <c r="BE8" s="96">
        <f t="shared" si="1"/>
        <v>0</v>
      </c>
      <c r="BF8" s="96">
        <f t="shared" si="1"/>
        <v>0</v>
      </c>
      <c r="BG8" s="96">
        <f t="shared" si="1"/>
        <v>0</v>
      </c>
      <c r="BH8" s="96">
        <f t="shared" si="1"/>
        <v>0</v>
      </c>
      <c r="BI8" s="96">
        <f t="shared" si="1"/>
        <v>0</v>
      </c>
      <c r="BJ8" s="96">
        <f t="shared" si="1"/>
        <v>0</v>
      </c>
      <c r="BK8" s="96">
        <f t="shared" si="1"/>
        <v>0</v>
      </c>
      <c r="BL8" s="96">
        <f t="shared" si="1"/>
        <v>0</v>
      </c>
      <c r="BM8" s="96">
        <f t="shared" si="1"/>
        <v>0</v>
      </c>
      <c r="BN8" s="96">
        <f t="shared" si="1"/>
        <v>0</v>
      </c>
      <c r="BO8" s="96">
        <f t="shared" si="1"/>
        <v>0</v>
      </c>
      <c r="BP8" s="96">
        <f t="shared" si="1"/>
        <v>0</v>
      </c>
      <c r="BQ8" s="96">
        <f t="shared" si="1"/>
        <v>0</v>
      </c>
      <c r="BR8" s="96">
        <f t="shared" si="1"/>
        <v>0</v>
      </c>
      <c r="BS8" s="96">
        <f t="shared" si="1"/>
        <v>0</v>
      </c>
      <c r="BT8" s="96">
        <f t="shared" si="1"/>
        <v>0</v>
      </c>
      <c r="BU8" s="96">
        <f t="shared" si="1"/>
        <v>0</v>
      </c>
      <c r="BV8" s="96">
        <f t="shared" si="1"/>
        <v>0</v>
      </c>
      <c r="BW8" s="96">
        <f t="shared" si="1"/>
        <v>0</v>
      </c>
      <c r="BX8" s="96">
        <f t="shared" si="1"/>
        <v>2</v>
      </c>
      <c r="BY8" s="96">
        <f t="shared" si="1"/>
        <v>5</v>
      </c>
      <c r="BZ8" s="96">
        <f t="shared" si="1"/>
        <v>0</v>
      </c>
      <c r="CA8" s="96">
        <f t="shared" si="1"/>
        <v>0</v>
      </c>
      <c r="CB8" s="96">
        <f t="shared" si="1"/>
        <v>0</v>
      </c>
      <c r="CC8" s="96">
        <f t="shared" si="1"/>
        <v>0</v>
      </c>
      <c r="CD8" s="96">
        <f t="shared" si="1"/>
        <v>0</v>
      </c>
      <c r="CE8" s="119">
        <f>CF8+CG8+CH8+CI8+CJ8+CP8+CK8+CL8+CM8+CN8+CO8</f>
        <v>10</v>
      </c>
      <c r="CF8" s="96">
        <f t="shared" ref="CF8:CP8" si="2">SUM(CF9:CF41)</f>
        <v>1</v>
      </c>
      <c r="CG8" s="96">
        <f t="shared" si="2"/>
        <v>1</v>
      </c>
      <c r="CH8" s="96">
        <f t="shared" si="2"/>
        <v>7</v>
      </c>
      <c r="CI8" s="96">
        <f t="shared" si="2"/>
        <v>0</v>
      </c>
      <c r="CJ8" s="96">
        <f t="shared" si="2"/>
        <v>0</v>
      </c>
      <c r="CK8" s="96">
        <f t="shared" si="2"/>
        <v>0</v>
      </c>
      <c r="CL8" s="96">
        <f t="shared" si="2"/>
        <v>0</v>
      </c>
      <c r="CM8" s="96">
        <f t="shared" si="2"/>
        <v>1</v>
      </c>
      <c r="CN8" s="96">
        <f t="shared" si="2"/>
        <v>0</v>
      </c>
      <c r="CO8" s="96">
        <f t="shared" si="2"/>
        <v>0</v>
      </c>
      <c r="CP8" s="98">
        <f t="shared" si="2"/>
        <v>0</v>
      </c>
      <c r="CQ8" s="95">
        <f>CR8+CS8+CT8+CU8+CV8+DB8+CW8+CX8+CY8+CZ8+DA8</f>
        <v>3</v>
      </c>
      <c r="CR8" s="96">
        <f>SUM(CR9:CR41)</f>
        <v>0</v>
      </c>
      <c r="CS8" s="96">
        <f t="shared" ref="CS8:DB8" si="3">SUM(CS9:CS41)</f>
        <v>0</v>
      </c>
      <c r="CT8" s="96">
        <f t="shared" si="3"/>
        <v>3</v>
      </c>
      <c r="CU8" s="96">
        <f t="shared" si="3"/>
        <v>0</v>
      </c>
      <c r="CV8" s="96">
        <f>SUM(CV9:CV41)</f>
        <v>0</v>
      </c>
      <c r="CW8" s="96">
        <f t="shared" ref="CW8:DA8" si="4">SUM(CW9:CW41)</f>
        <v>0</v>
      </c>
      <c r="CX8" s="96">
        <f t="shared" si="4"/>
        <v>0</v>
      </c>
      <c r="CY8" s="96">
        <f t="shared" si="4"/>
        <v>0</v>
      </c>
      <c r="CZ8" s="96">
        <f t="shared" si="4"/>
        <v>0</v>
      </c>
      <c r="DA8" s="96">
        <f t="shared" si="4"/>
        <v>0</v>
      </c>
      <c r="DB8" s="98">
        <f t="shared" si="3"/>
        <v>0</v>
      </c>
    </row>
    <row r="9" spans="1:106" x14ac:dyDescent="0.25">
      <c r="A9" s="129"/>
      <c r="B9" s="94" t="s">
        <v>820</v>
      </c>
      <c r="C9" s="119">
        <f>D9+E9+F9+G9+H9+I9+J9+K9+L9+M9+N9+O9+P9+Q9+R9+S9+T9+U9+V9+AP9+W9+X9+Y9+Z9+AA9+AB9+AC9+AD9+AE9+AF9+AG9+AH9+AI9+AJ9+AK9+AL9+AM9+AN9+AO9</f>
        <v>6</v>
      </c>
      <c r="D9" s="80">
        <v>1</v>
      </c>
      <c r="E9" s="80">
        <v>0</v>
      </c>
      <c r="F9" s="80">
        <v>0</v>
      </c>
      <c r="G9" s="80">
        <v>0</v>
      </c>
      <c r="H9" s="80">
        <v>0</v>
      </c>
      <c r="I9" s="80">
        <v>0</v>
      </c>
      <c r="J9" s="80">
        <v>0</v>
      </c>
      <c r="K9" s="80">
        <v>0</v>
      </c>
      <c r="L9" s="80">
        <v>0</v>
      </c>
      <c r="M9" s="80">
        <v>0</v>
      </c>
      <c r="N9" s="80">
        <v>0</v>
      </c>
      <c r="O9" s="80">
        <v>0</v>
      </c>
      <c r="P9" s="80">
        <v>2</v>
      </c>
      <c r="Q9" s="80">
        <v>0</v>
      </c>
      <c r="R9" s="80">
        <v>1</v>
      </c>
      <c r="S9" s="80">
        <v>1</v>
      </c>
      <c r="T9" s="80">
        <v>0</v>
      </c>
      <c r="U9" s="80">
        <v>0</v>
      </c>
      <c r="V9" s="80">
        <v>0</v>
      </c>
      <c r="W9" s="80">
        <v>1</v>
      </c>
      <c r="X9" s="80">
        <v>0</v>
      </c>
      <c r="Y9" s="80">
        <v>0</v>
      </c>
      <c r="Z9" s="80">
        <v>0</v>
      </c>
      <c r="AA9" s="80">
        <v>0</v>
      </c>
      <c r="AB9" s="80">
        <v>0</v>
      </c>
      <c r="AC9" s="80">
        <v>0</v>
      </c>
      <c r="AD9" s="80">
        <v>0</v>
      </c>
      <c r="AE9" s="80">
        <v>0</v>
      </c>
      <c r="AF9" s="80">
        <v>0</v>
      </c>
      <c r="AG9" s="80">
        <v>0</v>
      </c>
      <c r="AH9" s="80">
        <v>0</v>
      </c>
      <c r="AI9" s="80">
        <v>0</v>
      </c>
      <c r="AJ9" s="80">
        <v>0</v>
      </c>
      <c r="AK9" s="80">
        <v>0</v>
      </c>
      <c r="AL9" s="80">
        <v>0</v>
      </c>
      <c r="AM9" s="80">
        <v>0</v>
      </c>
      <c r="AN9" s="80">
        <v>0</v>
      </c>
      <c r="AO9" s="80">
        <v>0</v>
      </c>
      <c r="AP9" s="80">
        <v>0</v>
      </c>
      <c r="AQ9" s="119">
        <f>AR9+AS9+AT9+AU9+AV9+AW9+AX9+AY9+AZ9+BA9+BB9+BC9+BD9+BE9+BF9+BG9+BH9+BI9+BJ9+CD9+BK9+BL9+BM9+BN9+BO9+BP9+BQ9+BR9+BS9+BT9+BU9+BV9+BW9+BX9+BY9+BZ9+CA9+CB9+CC9</f>
        <v>8</v>
      </c>
      <c r="AR9" s="80">
        <v>4</v>
      </c>
      <c r="AS9" s="80">
        <v>0</v>
      </c>
      <c r="AT9" s="80">
        <v>0</v>
      </c>
      <c r="AU9" s="80">
        <v>0</v>
      </c>
      <c r="AV9" s="80">
        <v>0</v>
      </c>
      <c r="AW9" s="80">
        <v>1</v>
      </c>
      <c r="AX9" s="80">
        <v>0</v>
      </c>
      <c r="AY9" s="80">
        <v>0</v>
      </c>
      <c r="AZ9" s="80">
        <v>0</v>
      </c>
      <c r="BA9" s="80">
        <v>0</v>
      </c>
      <c r="BB9" s="80">
        <v>0</v>
      </c>
      <c r="BC9" s="80">
        <v>0</v>
      </c>
      <c r="BD9" s="80">
        <v>0</v>
      </c>
      <c r="BE9" s="80">
        <v>0</v>
      </c>
      <c r="BF9" s="80">
        <v>0</v>
      </c>
      <c r="BG9" s="80">
        <v>0</v>
      </c>
      <c r="BH9" s="80">
        <v>0</v>
      </c>
      <c r="BI9" s="80">
        <v>0</v>
      </c>
      <c r="BJ9" s="80">
        <v>0</v>
      </c>
      <c r="BK9" s="80">
        <v>0</v>
      </c>
      <c r="BL9" s="80">
        <v>0</v>
      </c>
      <c r="BM9" s="80">
        <v>0</v>
      </c>
      <c r="BN9" s="80">
        <v>0</v>
      </c>
      <c r="BO9" s="80">
        <v>0</v>
      </c>
      <c r="BP9" s="80">
        <v>0</v>
      </c>
      <c r="BQ9" s="80">
        <v>0</v>
      </c>
      <c r="BR9" s="80">
        <v>0</v>
      </c>
      <c r="BS9" s="80">
        <v>0</v>
      </c>
      <c r="BT9" s="80">
        <v>0</v>
      </c>
      <c r="BU9" s="80">
        <v>0</v>
      </c>
      <c r="BV9" s="80">
        <v>0</v>
      </c>
      <c r="BW9" s="80">
        <v>0</v>
      </c>
      <c r="BX9" s="80">
        <v>1</v>
      </c>
      <c r="BY9" s="80">
        <v>2</v>
      </c>
      <c r="BZ9" s="80">
        <v>0</v>
      </c>
      <c r="CA9" s="80">
        <v>0</v>
      </c>
      <c r="CB9" s="80">
        <v>0</v>
      </c>
      <c r="CC9" s="80">
        <v>0</v>
      </c>
      <c r="CD9" s="80">
        <v>0</v>
      </c>
      <c r="CE9" s="119">
        <f>CF9+CG9+CH9+CI9+CJ9+CP9+CK9+CL9+CM9+CN9+CO9</f>
        <v>3</v>
      </c>
      <c r="CF9" s="80">
        <v>0</v>
      </c>
      <c r="CG9" s="80">
        <v>1</v>
      </c>
      <c r="CH9" s="80">
        <v>2</v>
      </c>
      <c r="CI9" s="80">
        <v>0</v>
      </c>
      <c r="CJ9" s="80">
        <v>0</v>
      </c>
      <c r="CK9" s="425">
        <v>0</v>
      </c>
      <c r="CL9" s="425">
        <v>0</v>
      </c>
      <c r="CM9" s="425">
        <v>0</v>
      </c>
      <c r="CN9" s="425">
        <v>0</v>
      </c>
      <c r="CO9" s="425">
        <v>0</v>
      </c>
      <c r="CP9" s="99">
        <v>0</v>
      </c>
      <c r="CQ9" s="95">
        <f>CR9+CS9+CT9+CU9+CV9+DB9+CW9+CX9+CY9+CZ9+DA9</f>
        <v>3</v>
      </c>
      <c r="CR9" s="80">
        <v>0</v>
      </c>
      <c r="CS9" s="80">
        <v>0</v>
      </c>
      <c r="CT9" s="80">
        <v>3</v>
      </c>
      <c r="CU9" s="80">
        <v>0</v>
      </c>
      <c r="CV9" s="80">
        <v>0</v>
      </c>
      <c r="CW9" s="425">
        <v>0</v>
      </c>
      <c r="CX9" s="425">
        <v>0</v>
      </c>
      <c r="CY9" s="425">
        <v>0</v>
      </c>
      <c r="CZ9" s="425">
        <v>0</v>
      </c>
      <c r="DA9" s="425">
        <v>0</v>
      </c>
      <c r="DB9" s="99">
        <v>0</v>
      </c>
    </row>
    <row r="10" spans="1:106" x14ac:dyDescent="0.25">
      <c r="A10" s="94"/>
      <c r="B10" s="94" t="s">
        <v>821</v>
      </c>
      <c r="C10" s="119">
        <f t="shared" ref="C10:C41" si="5">D10+E10+F10+G10+H10+I10+J10+K10+L10+M10+N10+O10+P10+Q10+R10+S10+T10+U10+V10+AP10+W10+X10+Y10+Z10+AA10+AB10+AC10+AD10+AE10+AF10+AG10+AH10+AI10+AJ10+AK10+AL10+AM10+AN10+AO10</f>
        <v>3</v>
      </c>
      <c r="D10" s="80">
        <v>1</v>
      </c>
      <c r="E10" s="80">
        <v>1</v>
      </c>
      <c r="F10" s="80">
        <v>0</v>
      </c>
      <c r="G10" s="80">
        <v>0</v>
      </c>
      <c r="H10" s="80">
        <v>0</v>
      </c>
      <c r="I10" s="80">
        <v>0</v>
      </c>
      <c r="J10" s="80">
        <v>0</v>
      </c>
      <c r="K10" s="80">
        <v>0</v>
      </c>
      <c r="L10" s="80">
        <v>0</v>
      </c>
      <c r="M10" s="80">
        <v>0</v>
      </c>
      <c r="N10" s="80">
        <v>0</v>
      </c>
      <c r="O10" s="80">
        <v>1</v>
      </c>
      <c r="P10" s="80">
        <v>0</v>
      </c>
      <c r="Q10" s="80">
        <v>0</v>
      </c>
      <c r="R10" s="80">
        <v>0</v>
      </c>
      <c r="S10" s="80">
        <v>0</v>
      </c>
      <c r="T10" s="80">
        <v>0</v>
      </c>
      <c r="U10" s="80">
        <v>0</v>
      </c>
      <c r="V10" s="80">
        <v>0</v>
      </c>
      <c r="W10" s="425">
        <v>0</v>
      </c>
      <c r="X10" s="425">
        <v>0</v>
      </c>
      <c r="Y10" s="425">
        <v>0</v>
      </c>
      <c r="Z10" s="425">
        <v>0</v>
      </c>
      <c r="AA10" s="425">
        <v>0</v>
      </c>
      <c r="AB10" s="425">
        <v>0</v>
      </c>
      <c r="AC10" s="425">
        <v>0</v>
      </c>
      <c r="AD10" s="425">
        <v>0</v>
      </c>
      <c r="AE10" s="425">
        <v>0</v>
      </c>
      <c r="AF10" s="425">
        <v>0</v>
      </c>
      <c r="AG10" s="425">
        <v>0</v>
      </c>
      <c r="AH10" s="425">
        <v>0</v>
      </c>
      <c r="AI10" s="425">
        <v>0</v>
      </c>
      <c r="AJ10" s="425">
        <v>0</v>
      </c>
      <c r="AK10" s="425">
        <v>0</v>
      </c>
      <c r="AL10" s="425">
        <v>0</v>
      </c>
      <c r="AM10" s="425">
        <v>0</v>
      </c>
      <c r="AN10" s="425">
        <v>0</v>
      </c>
      <c r="AO10" s="425">
        <v>0</v>
      </c>
      <c r="AP10" s="99">
        <v>0</v>
      </c>
      <c r="AQ10" s="119">
        <f t="shared" ref="AQ10:AQ41" si="6">AR10+AS10+AT10+AU10+AV10+AW10+AX10+AY10+AZ10+BA10+BB10+BC10+BD10+BE10+BF10+BG10+BH10+BI10+BJ10+CD10+BK10+BL10+BM10+BN10+BO10+BP10+BQ10+BR10+BS10+BT10+BU10+BV10+BW10+BX10+BY10+BZ10+CA10+CB10+CC10</f>
        <v>6</v>
      </c>
      <c r="AR10" s="80">
        <v>1</v>
      </c>
      <c r="AS10" s="80">
        <v>1</v>
      </c>
      <c r="AT10" s="80">
        <v>0</v>
      </c>
      <c r="AU10" s="80">
        <v>0</v>
      </c>
      <c r="AV10" s="80">
        <v>0</v>
      </c>
      <c r="AW10" s="80">
        <v>0</v>
      </c>
      <c r="AX10" s="80">
        <v>0</v>
      </c>
      <c r="AY10" s="80">
        <v>0</v>
      </c>
      <c r="AZ10" s="80">
        <v>0</v>
      </c>
      <c r="BA10" s="80">
        <v>0</v>
      </c>
      <c r="BB10" s="80">
        <v>0</v>
      </c>
      <c r="BC10" s="80">
        <v>0</v>
      </c>
      <c r="BD10" s="80">
        <v>0</v>
      </c>
      <c r="BE10" s="80">
        <v>0</v>
      </c>
      <c r="BF10" s="80">
        <v>0</v>
      </c>
      <c r="BG10" s="80">
        <v>0</v>
      </c>
      <c r="BH10" s="80">
        <v>0</v>
      </c>
      <c r="BI10" s="80">
        <v>0</v>
      </c>
      <c r="BJ10" s="80">
        <v>0</v>
      </c>
      <c r="BK10" s="425">
        <v>0</v>
      </c>
      <c r="BL10" s="425">
        <v>0</v>
      </c>
      <c r="BM10" s="425">
        <v>0</v>
      </c>
      <c r="BN10" s="425">
        <v>0</v>
      </c>
      <c r="BO10" s="425">
        <v>0</v>
      </c>
      <c r="BP10" s="425">
        <v>0</v>
      </c>
      <c r="BQ10" s="425">
        <v>0</v>
      </c>
      <c r="BR10" s="425">
        <v>0</v>
      </c>
      <c r="BS10" s="425">
        <v>0</v>
      </c>
      <c r="BT10" s="425">
        <v>0</v>
      </c>
      <c r="BU10" s="425">
        <v>0</v>
      </c>
      <c r="BV10" s="425">
        <v>0</v>
      </c>
      <c r="BW10" s="425">
        <v>0</v>
      </c>
      <c r="BX10" s="425">
        <v>1</v>
      </c>
      <c r="BY10" s="425">
        <v>3</v>
      </c>
      <c r="BZ10" s="425">
        <v>0</v>
      </c>
      <c r="CA10" s="425">
        <v>0</v>
      </c>
      <c r="CB10" s="425">
        <v>0</v>
      </c>
      <c r="CC10" s="425">
        <v>0</v>
      </c>
      <c r="CD10" s="99">
        <v>0</v>
      </c>
      <c r="CE10" s="119">
        <f t="shared" ref="CE10:CE41" si="7">CF10+CG10+CH10+CI10+CJ10+CP10+CK10+CL10+CM10+CN10+CO10</f>
        <v>7</v>
      </c>
      <c r="CF10" s="80">
        <v>1</v>
      </c>
      <c r="CG10" s="80">
        <v>0</v>
      </c>
      <c r="CH10" s="80">
        <v>5</v>
      </c>
      <c r="CI10" s="80">
        <v>0</v>
      </c>
      <c r="CJ10" s="80">
        <v>0</v>
      </c>
      <c r="CK10" s="425">
        <v>0</v>
      </c>
      <c r="CL10" s="425">
        <v>0</v>
      </c>
      <c r="CM10" s="425">
        <v>1</v>
      </c>
      <c r="CN10" s="425">
        <v>0</v>
      </c>
      <c r="CO10" s="425">
        <v>0</v>
      </c>
      <c r="CP10" s="99">
        <v>0</v>
      </c>
      <c r="CQ10" s="95">
        <f t="shared" ref="CQ10:CQ41" si="8">CR10+CS10+CT10+CU10+CV10+DB10+CW10+CX10+CY10+CZ10+DA10</f>
        <v>0</v>
      </c>
      <c r="CR10" s="80">
        <v>0</v>
      </c>
      <c r="CS10" s="80">
        <v>0</v>
      </c>
      <c r="CT10" s="80">
        <v>0</v>
      </c>
      <c r="CU10" s="80">
        <v>0</v>
      </c>
      <c r="CV10" s="80">
        <v>0</v>
      </c>
      <c r="CW10" s="425">
        <v>0</v>
      </c>
      <c r="CX10" s="425">
        <v>0</v>
      </c>
      <c r="CY10" s="425">
        <v>0</v>
      </c>
      <c r="CZ10" s="425">
        <v>0</v>
      </c>
      <c r="DA10" s="425">
        <v>0</v>
      </c>
      <c r="DB10" s="99">
        <v>0</v>
      </c>
    </row>
    <row r="11" spans="1:106" ht="1.5" customHeight="1" x14ac:dyDescent="0.25">
      <c r="A11" s="94"/>
      <c r="B11" s="94"/>
      <c r="C11" s="119">
        <f t="shared" si="5"/>
        <v>0</v>
      </c>
      <c r="D11" s="80"/>
      <c r="E11" s="80"/>
      <c r="F11" s="80"/>
      <c r="G11" s="80"/>
      <c r="H11" s="80"/>
      <c r="I11" s="80"/>
      <c r="J11" s="80"/>
      <c r="K11" s="80"/>
      <c r="L11" s="80"/>
      <c r="M11" s="80"/>
      <c r="N11" s="80"/>
      <c r="O11" s="80"/>
      <c r="P11" s="80"/>
      <c r="Q11" s="80"/>
      <c r="R11" s="80"/>
      <c r="S11" s="80"/>
      <c r="T11" s="80"/>
      <c r="U11" s="80"/>
      <c r="V11" s="80"/>
      <c r="W11" s="425"/>
      <c r="X11" s="425"/>
      <c r="Y11" s="425"/>
      <c r="Z11" s="425"/>
      <c r="AA11" s="425"/>
      <c r="AB11" s="425"/>
      <c r="AC11" s="425"/>
      <c r="AD11" s="425"/>
      <c r="AE11" s="425"/>
      <c r="AF11" s="425"/>
      <c r="AG11" s="425"/>
      <c r="AH11" s="425"/>
      <c r="AI11" s="425"/>
      <c r="AJ11" s="425"/>
      <c r="AK11" s="425"/>
      <c r="AL11" s="425"/>
      <c r="AM11" s="425"/>
      <c r="AN11" s="425"/>
      <c r="AO11" s="425"/>
      <c r="AP11" s="99"/>
      <c r="AQ11" s="119">
        <f t="shared" si="6"/>
        <v>0</v>
      </c>
      <c r="AR11" s="80"/>
      <c r="AS11" s="80"/>
      <c r="AT11" s="80"/>
      <c r="AU11" s="80"/>
      <c r="AV11" s="80"/>
      <c r="AW11" s="80"/>
      <c r="AX11" s="80"/>
      <c r="AY11" s="80"/>
      <c r="AZ11" s="80"/>
      <c r="BA11" s="80"/>
      <c r="BB11" s="80"/>
      <c r="BC11" s="80"/>
      <c r="BD11" s="80"/>
      <c r="BE11" s="80"/>
      <c r="BF11" s="80"/>
      <c r="BG11" s="80"/>
      <c r="BH11" s="80"/>
      <c r="BI11" s="80"/>
      <c r="BJ11" s="80"/>
      <c r="BK11" s="425"/>
      <c r="BL11" s="425"/>
      <c r="BM11" s="425"/>
      <c r="BN11" s="425"/>
      <c r="BO11" s="425"/>
      <c r="BP11" s="425"/>
      <c r="BQ11" s="425"/>
      <c r="BR11" s="425"/>
      <c r="BS11" s="425"/>
      <c r="BT11" s="425"/>
      <c r="BU11" s="425"/>
      <c r="BV11" s="425"/>
      <c r="BW11" s="425"/>
      <c r="BX11" s="425"/>
      <c r="BY11" s="425"/>
      <c r="BZ11" s="425"/>
      <c r="CA11" s="425"/>
      <c r="CB11" s="425"/>
      <c r="CC11" s="425"/>
      <c r="CD11" s="99"/>
      <c r="CE11" s="119">
        <f t="shared" si="7"/>
        <v>0</v>
      </c>
      <c r="CF11" s="80"/>
      <c r="CG11" s="80"/>
      <c r="CH11" s="80"/>
      <c r="CI11" s="80"/>
      <c r="CJ11" s="80"/>
      <c r="CK11" s="425"/>
      <c r="CL11" s="425"/>
      <c r="CM11" s="425"/>
      <c r="CN11" s="425"/>
      <c r="CO11" s="425"/>
      <c r="CP11" s="99"/>
      <c r="CQ11" s="95">
        <f t="shared" si="8"/>
        <v>0</v>
      </c>
      <c r="CR11" s="80"/>
      <c r="CS11" s="80"/>
      <c r="CT11" s="80"/>
      <c r="CU11" s="80"/>
      <c r="CV11" s="80"/>
      <c r="CW11" s="425"/>
      <c r="CX11" s="425"/>
      <c r="CY11" s="425"/>
      <c r="CZ11" s="425"/>
      <c r="DA11" s="425"/>
      <c r="DB11" s="99"/>
    </row>
    <row r="12" spans="1:106" hidden="1" x14ac:dyDescent="0.25">
      <c r="A12" s="94"/>
      <c r="B12" s="94"/>
      <c r="C12" s="119">
        <f t="shared" si="5"/>
        <v>0</v>
      </c>
      <c r="D12" s="80"/>
      <c r="E12" s="80"/>
      <c r="F12" s="80"/>
      <c r="G12" s="80"/>
      <c r="H12" s="80"/>
      <c r="I12" s="80"/>
      <c r="J12" s="80"/>
      <c r="K12" s="80"/>
      <c r="L12" s="80"/>
      <c r="M12" s="80"/>
      <c r="N12" s="80"/>
      <c r="O12" s="80"/>
      <c r="P12" s="80"/>
      <c r="Q12" s="80"/>
      <c r="R12" s="80"/>
      <c r="S12" s="80"/>
      <c r="T12" s="80"/>
      <c r="U12" s="80"/>
      <c r="V12" s="80"/>
      <c r="W12" s="425"/>
      <c r="X12" s="425"/>
      <c r="Y12" s="425"/>
      <c r="Z12" s="425"/>
      <c r="AA12" s="425"/>
      <c r="AB12" s="425"/>
      <c r="AC12" s="425"/>
      <c r="AD12" s="425"/>
      <c r="AE12" s="425"/>
      <c r="AF12" s="425"/>
      <c r="AG12" s="425"/>
      <c r="AH12" s="425"/>
      <c r="AI12" s="425"/>
      <c r="AJ12" s="425"/>
      <c r="AK12" s="425"/>
      <c r="AL12" s="425"/>
      <c r="AM12" s="425"/>
      <c r="AN12" s="425"/>
      <c r="AO12" s="425"/>
      <c r="AP12" s="99"/>
      <c r="AQ12" s="119">
        <f t="shared" si="6"/>
        <v>0</v>
      </c>
      <c r="AR12" s="80"/>
      <c r="AS12" s="80"/>
      <c r="AT12" s="80"/>
      <c r="AU12" s="80"/>
      <c r="AV12" s="80"/>
      <c r="AW12" s="80"/>
      <c r="AX12" s="80"/>
      <c r="AY12" s="80"/>
      <c r="AZ12" s="80"/>
      <c r="BA12" s="80"/>
      <c r="BB12" s="80"/>
      <c r="BC12" s="80"/>
      <c r="BD12" s="80"/>
      <c r="BE12" s="80"/>
      <c r="BF12" s="80"/>
      <c r="BG12" s="80"/>
      <c r="BH12" s="80"/>
      <c r="BI12" s="80"/>
      <c r="BJ12" s="80"/>
      <c r="BK12" s="425"/>
      <c r="BL12" s="425"/>
      <c r="BM12" s="425"/>
      <c r="BN12" s="425"/>
      <c r="BO12" s="425"/>
      <c r="BP12" s="425"/>
      <c r="BQ12" s="425"/>
      <c r="BR12" s="425"/>
      <c r="BS12" s="425"/>
      <c r="BT12" s="425"/>
      <c r="BU12" s="425"/>
      <c r="BV12" s="425"/>
      <c r="BW12" s="425"/>
      <c r="BX12" s="425"/>
      <c r="BY12" s="425"/>
      <c r="BZ12" s="425"/>
      <c r="CA12" s="425"/>
      <c r="CB12" s="425"/>
      <c r="CC12" s="425"/>
      <c r="CD12" s="99"/>
      <c r="CE12" s="119">
        <f t="shared" si="7"/>
        <v>0</v>
      </c>
      <c r="CF12" s="80"/>
      <c r="CG12" s="80"/>
      <c r="CH12" s="80"/>
      <c r="CI12" s="80"/>
      <c r="CJ12" s="80"/>
      <c r="CK12" s="425"/>
      <c r="CL12" s="425"/>
      <c r="CM12" s="425"/>
      <c r="CN12" s="425"/>
      <c r="CO12" s="425"/>
      <c r="CP12" s="99"/>
      <c r="CQ12" s="95">
        <f t="shared" si="8"/>
        <v>0</v>
      </c>
      <c r="CR12" s="80"/>
      <c r="CS12" s="80"/>
      <c r="CT12" s="80"/>
      <c r="CU12" s="80"/>
      <c r="CV12" s="80"/>
      <c r="CW12" s="425"/>
      <c r="CX12" s="425"/>
      <c r="CY12" s="425"/>
      <c r="CZ12" s="425"/>
      <c r="DA12" s="425"/>
      <c r="DB12" s="99"/>
    </row>
    <row r="13" spans="1:106" hidden="1" x14ac:dyDescent="0.25">
      <c r="A13" s="94"/>
      <c r="B13" s="94"/>
      <c r="C13" s="119">
        <f t="shared" si="5"/>
        <v>0</v>
      </c>
      <c r="D13" s="80"/>
      <c r="E13" s="80"/>
      <c r="F13" s="80"/>
      <c r="G13" s="80"/>
      <c r="H13" s="80"/>
      <c r="I13" s="80"/>
      <c r="J13" s="80"/>
      <c r="K13" s="80"/>
      <c r="L13" s="80"/>
      <c r="M13" s="80"/>
      <c r="N13" s="80"/>
      <c r="O13" s="80"/>
      <c r="P13" s="80"/>
      <c r="Q13" s="80"/>
      <c r="R13" s="80"/>
      <c r="S13" s="80"/>
      <c r="T13" s="80"/>
      <c r="U13" s="80"/>
      <c r="V13" s="80"/>
      <c r="W13" s="425"/>
      <c r="X13" s="425"/>
      <c r="Y13" s="425"/>
      <c r="Z13" s="425"/>
      <c r="AA13" s="425"/>
      <c r="AB13" s="425"/>
      <c r="AC13" s="425"/>
      <c r="AD13" s="425"/>
      <c r="AE13" s="425"/>
      <c r="AF13" s="425"/>
      <c r="AG13" s="425"/>
      <c r="AH13" s="425"/>
      <c r="AI13" s="425"/>
      <c r="AJ13" s="425"/>
      <c r="AK13" s="425"/>
      <c r="AL13" s="425"/>
      <c r="AM13" s="425"/>
      <c r="AN13" s="425"/>
      <c r="AO13" s="425"/>
      <c r="AP13" s="99"/>
      <c r="AQ13" s="119">
        <f t="shared" si="6"/>
        <v>0</v>
      </c>
      <c r="AR13" s="80"/>
      <c r="AS13" s="80"/>
      <c r="AT13" s="80"/>
      <c r="AU13" s="80"/>
      <c r="AV13" s="80"/>
      <c r="AW13" s="80"/>
      <c r="AX13" s="80"/>
      <c r="AY13" s="80"/>
      <c r="AZ13" s="80"/>
      <c r="BA13" s="80"/>
      <c r="BB13" s="80"/>
      <c r="BC13" s="80"/>
      <c r="BD13" s="80"/>
      <c r="BE13" s="80"/>
      <c r="BF13" s="80"/>
      <c r="BG13" s="80"/>
      <c r="BH13" s="80"/>
      <c r="BI13" s="80"/>
      <c r="BJ13" s="80"/>
      <c r="BK13" s="425"/>
      <c r="BL13" s="425"/>
      <c r="BM13" s="425"/>
      <c r="BN13" s="425"/>
      <c r="BO13" s="425"/>
      <c r="BP13" s="425"/>
      <c r="BQ13" s="425"/>
      <c r="BR13" s="425"/>
      <c r="BS13" s="425"/>
      <c r="BT13" s="425"/>
      <c r="BU13" s="425"/>
      <c r="BV13" s="425"/>
      <c r="BW13" s="425"/>
      <c r="BX13" s="425"/>
      <c r="BY13" s="425"/>
      <c r="BZ13" s="425"/>
      <c r="CA13" s="425"/>
      <c r="CB13" s="425"/>
      <c r="CC13" s="425"/>
      <c r="CD13" s="99"/>
      <c r="CE13" s="119">
        <f t="shared" si="7"/>
        <v>0</v>
      </c>
      <c r="CF13" s="80"/>
      <c r="CG13" s="80"/>
      <c r="CH13" s="80"/>
      <c r="CI13" s="80"/>
      <c r="CJ13" s="80"/>
      <c r="CK13" s="425"/>
      <c r="CL13" s="425"/>
      <c r="CM13" s="425"/>
      <c r="CN13" s="425"/>
      <c r="CO13" s="425"/>
      <c r="CP13" s="99"/>
      <c r="CQ13" s="95">
        <f t="shared" si="8"/>
        <v>0</v>
      </c>
      <c r="CR13" s="80"/>
      <c r="CS13" s="80"/>
      <c r="CT13" s="80"/>
      <c r="CU13" s="80"/>
      <c r="CV13" s="80"/>
      <c r="CW13" s="425"/>
      <c r="CX13" s="425"/>
      <c r="CY13" s="425"/>
      <c r="CZ13" s="425"/>
      <c r="DA13" s="425"/>
      <c r="DB13" s="99"/>
    </row>
    <row r="14" spans="1:106" hidden="1" x14ac:dyDescent="0.25">
      <c r="A14" s="94"/>
      <c r="B14" s="94"/>
      <c r="C14" s="119">
        <f t="shared" si="5"/>
        <v>0</v>
      </c>
      <c r="D14" s="80"/>
      <c r="E14" s="80"/>
      <c r="F14" s="80"/>
      <c r="G14" s="80"/>
      <c r="H14" s="80"/>
      <c r="I14" s="80"/>
      <c r="J14" s="80"/>
      <c r="K14" s="80"/>
      <c r="L14" s="80"/>
      <c r="M14" s="80"/>
      <c r="N14" s="80"/>
      <c r="O14" s="80"/>
      <c r="P14" s="80"/>
      <c r="Q14" s="80"/>
      <c r="R14" s="80"/>
      <c r="S14" s="80"/>
      <c r="T14" s="80"/>
      <c r="U14" s="80"/>
      <c r="V14" s="80"/>
      <c r="W14" s="425"/>
      <c r="X14" s="425"/>
      <c r="Y14" s="425"/>
      <c r="Z14" s="425"/>
      <c r="AA14" s="425"/>
      <c r="AB14" s="425"/>
      <c r="AC14" s="425"/>
      <c r="AD14" s="425"/>
      <c r="AE14" s="425"/>
      <c r="AF14" s="425"/>
      <c r="AG14" s="425"/>
      <c r="AH14" s="425"/>
      <c r="AI14" s="425"/>
      <c r="AJ14" s="425"/>
      <c r="AK14" s="425"/>
      <c r="AL14" s="425"/>
      <c r="AM14" s="425"/>
      <c r="AN14" s="425"/>
      <c r="AO14" s="425"/>
      <c r="AP14" s="99"/>
      <c r="AQ14" s="119">
        <f t="shared" si="6"/>
        <v>0</v>
      </c>
      <c r="AR14" s="80"/>
      <c r="AS14" s="80"/>
      <c r="AT14" s="80"/>
      <c r="AU14" s="80"/>
      <c r="AV14" s="80"/>
      <c r="AW14" s="80"/>
      <c r="AX14" s="80"/>
      <c r="AY14" s="80"/>
      <c r="AZ14" s="80"/>
      <c r="BA14" s="80"/>
      <c r="BB14" s="80"/>
      <c r="BC14" s="80"/>
      <c r="BD14" s="80"/>
      <c r="BE14" s="80"/>
      <c r="BF14" s="80"/>
      <c r="BG14" s="80"/>
      <c r="BH14" s="80"/>
      <c r="BI14" s="80"/>
      <c r="BJ14" s="80"/>
      <c r="BK14" s="425"/>
      <c r="BL14" s="425"/>
      <c r="BM14" s="425"/>
      <c r="BN14" s="425"/>
      <c r="BO14" s="425"/>
      <c r="BP14" s="425"/>
      <c r="BQ14" s="425"/>
      <c r="BR14" s="425"/>
      <c r="BS14" s="425"/>
      <c r="BT14" s="425"/>
      <c r="BU14" s="425"/>
      <c r="BV14" s="425"/>
      <c r="BW14" s="425"/>
      <c r="BX14" s="425"/>
      <c r="BY14" s="425"/>
      <c r="BZ14" s="425"/>
      <c r="CA14" s="425"/>
      <c r="CB14" s="425"/>
      <c r="CC14" s="425"/>
      <c r="CD14" s="99"/>
      <c r="CE14" s="119">
        <f t="shared" si="7"/>
        <v>0</v>
      </c>
      <c r="CF14" s="80"/>
      <c r="CG14" s="80"/>
      <c r="CH14" s="80"/>
      <c r="CI14" s="80"/>
      <c r="CJ14" s="80"/>
      <c r="CK14" s="425"/>
      <c r="CL14" s="425"/>
      <c r="CM14" s="425"/>
      <c r="CN14" s="425"/>
      <c r="CO14" s="425"/>
      <c r="CP14" s="99"/>
      <c r="CQ14" s="95">
        <f t="shared" si="8"/>
        <v>0</v>
      </c>
      <c r="CR14" s="80"/>
      <c r="CS14" s="80"/>
      <c r="CT14" s="80"/>
      <c r="CU14" s="80"/>
      <c r="CV14" s="80"/>
      <c r="CW14" s="425"/>
      <c r="CX14" s="425"/>
      <c r="CY14" s="425"/>
      <c r="CZ14" s="425"/>
      <c r="DA14" s="425"/>
      <c r="DB14" s="99"/>
    </row>
    <row r="15" spans="1:106" hidden="1" x14ac:dyDescent="0.25">
      <c r="A15" s="94"/>
      <c r="B15" s="94"/>
      <c r="C15" s="119">
        <f t="shared" si="5"/>
        <v>0</v>
      </c>
      <c r="D15" s="80"/>
      <c r="E15" s="80"/>
      <c r="F15" s="80"/>
      <c r="G15" s="80"/>
      <c r="H15" s="80"/>
      <c r="I15" s="80"/>
      <c r="J15" s="80"/>
      <c r="K15" s="80"/>
      <c r="L15" s="80"/>
      <c r="M15" s="80"/>
      <c r="N15" s="80"/>
      <c r="O15" s="80"/>
      <c r="P15" s="80"/>
      <c r="Q15" s="80"/>
      <c r="R15" s="80"/>
      <c r="S15" s="80"/>
      <c r="T15" s="80"/>
      <c r="U15" s="80"/>
      <c r="V15" s="80"/>
      <c r="W15" s="425"/>
      <c r="X15" s="425"/>
      <c r="Y15" s="425"/>
      <c r="Z15" s="425"/>
      <c r="AA15" s="425"/>
      <c r="AB15" s="425"/>
      <c r="AC15" s="425"/>
      <c r="AD15" s="425"/>
      <c r="AE15" s="425"/>
      <c r="AF15" s="425"/>
      <c r="AG15" s="425"/>
      <c r="AH15" s="425"/>
      <c r="AI15" s="425"/>
      <c r="AJ15" s="425"/>
      <c r="AK15" s="425"/>
      <c r="AL15" s="425"/>
      <c r="AM15" s="425"/>
      <c r="AN15" s="425"/>
      <c r="AO15" s="425"/>
      <c r="AP15" s="99"/>
      <c r="AQ15" s="119">
        <f t="shared" si="6"/>
        <v>0</v>
      </c>
      <c r="AR15" s="80"/>
      <c r="AS15" s="80"/>
      <c r="AT15" s="80"/>
      <c r="AU15" s="80"/>
      <c r="AV15" s="80"/>
      <c r="AW15" s="80"/>
      <c r="AX15" s="80"/>
      <c r="AY15" s="80"/>
      <c r="AZ15" s="80"/>
      <c r="BA15" s="80"/>
      <c r="BB15" s="80"/>
      <c r="BC15" s="80"/>
      <c r="BD15" s="80"/>
      <c r="BE15" s="80"/>
      <c r="BF15" s="80"/>
      <c r="BG15" s="80"/>
      <c r="BH15" s="80"/>
      <c r="BI15" s="80"/>
      <c r="BJ15" s="80"/>
      <c r="BK15" s="425"/>
      <c r="BL15" s="425"/>
      <c r="BM15" s="425"/>
      <c r="BN15" s="425"/>
      <c r="BO15" s="425"/>
      <c r="BP15" s="425"/>
      <c r="BQ15" s="425"/>
      <c r="BR15" s="425"/>
      <c r="BS15" s="425"/>
      <c r="BT15" s="425"/>
      <c r="BU15" s="425"/>
      <c r="BV15" s="425"/>
      <c r="BW15" s="425"/>
      <c r="BX15" s="425"/>
      <c r="BY15" s="425"/>
      <c r="BZ15" s="425"/>
      <c r="CA15" s="425"/>
      <c r="CB15" s="425"/>
      <c r="CC15" s="425"/>
      <c r="CD15" s="99"/>
      <c r="CE15" s="119">
        <f t="shared" si="7"/>
        <v>0</v>
      </c>
      <c r="CF15" s="80"/>
      <c r="CG15" s="80"/>
      <c r="CH15" s="80"/>
      <c r="CI15" s="80"/>
      <c r="CJ15" s="80"/>
      <c r="CK15" s="425"/>
      <c r="CL15" s="425"/>
      <c r="CM15" s="425"/>
      <c r="CN15" s="425"/>
      <c r="CO15" s="425"/>
      <c r="CP15" s="99"/>
      <c r="CQ15" s="95">
        <f t="shared" si="8"/>
        <v>0</v>
      </c>
      <c r="CR15" s="80"/>
      <c r="CS15" s="80"/>
      <c r="CT15" s="80"/>
      <c r="CU15" s="80"/>
      <c r="CV15" s="80"/>
      <c r="CW15" s="425"/>
      <c r="CX15" s="425"/>
      <c r="CY15" s="425"/>
      <c r="CZ15" s="425"/>
      <c r="DA15" s="425"/>
      <c r="DB15" s="99"/>
    </row>
    <row r="16" spans="1:106" hidden="1" x14ac:dyDescent="0.25">
      <c r="A16" s="94"/>
      <c r="B16" s="94"/>
      <c r="C16" s="119">
        <f t="shared" si="5"/>
        <v>0</v>
      </c>
      <c r="D16" s="80"/>
      <c r="E16" s="80"/>
      <c r="F16" s="80"/>
      <c r="G16" s="80"/>
      <c r="H16" s="80"/>
      <c r="I16" s="80"/>
      <c r="J16" s="80"/>
      <c r="K16" s="80"/>
      <c r="L16" s="80"/>
      <c r="M16" s="80"/>
      <c r="N16" s="80"/>
      <c r="O16" s="80"/>
      <c r="P16" s="80"/>
      <c r="Q16" s="80"/>
      <c r="R16" s="80"/>
      <c r="S16" s="80"/>
      <c r="T16" s="80"/>
      <c r="U16" s="80"/>
      <c r="V16" s="80"/>
      <c r="W16" s="425"/>
      <c r="X16" s="425"/>
      <c r="Y16" s="425"/>
      <c r="Z16" s="425"/>
      <c r="AA16" s="425"/>
      <c r="AB16" s="425"/>
      <c r="AC16" s="425"/>
      <c r="AD16" s="425"/>
      <c r="AE16" s="425"/>
      <c r="AF16" s="425"/>
      <c r="AG16" s="425"/>
      <c r="AH16" s="425"/>
      <c r="AI16" s="425"/>
      <c r="AJ16" s="425"/>
      <c r="AK16" s="425"/>
      <c r="AL16" s="425"/>
      <c r="AM16" s="425"/>
      <c r="AN16" s="425"/>
      <c r="AO16" s="425"/>
      <c r="AP16" s="99"/>
      <c r="AQ16" s="119">
        <f t="shared" si="6"/>
        <v>0</v>
      </c>
      <c r="AR16" s="80"/>
      <c r="AS16" s="80"/>
      <c r="AT16" s="80"/>
      <c r="AU16" s="80"/>
      <c r="AV16" s="80"/>
      <c r="AW16" s="80"/>
      <c r="AX16" s="80"/>
      <c r="AY16" s="80"/>
      <c r="AZ16" s="80"/>
      <c r="BA16" s="80"/>
      <c r="BB16" s="80"/>
      <c r="BC16" s="80"/>
      <c r="BD16" s="80"/>
      <c r="BE16" s="80"/>
      <c r="BF16" s="80"/>
      <c r="BG16" s="80"/>
      <c r="BH16" s="80"/>
      <c r="BI16" s="80"/>
      <c r="BJ16" s="80"/>
      <c r="BK16" s="425"/>
      <c r="BL16" s="425"/>
      <c r="BM16" s="425"/>
      <c r="BN16" s="425"/>
      <c r="BO16" s="425"/>
      <c r="BP16" s="425"/>
      <c r="BQ16" s="425"/>
      <c r="BR16" s="425"/>
      <c r="BS16" s="425"/>
      <c r="BT16" s="425"/>
      <c r="BU16" s="425"/>
      <c r="BV16" s="425"/>
      <c r="BW16" s="425"/>
      <c r="BX16" s="425"/>
      <c r="BY16" s="425"/>
      <c r="BZ16" s="425"/>
      <c r="CA16" s="425"/>
      <c r="CB16" s="425"/>
      <c r="CC16" s="425"/>
      <c r="CD16" s="99"/>
      <c r="CE16" s="119">
        <f t="shared" si="7"/>
        <v>0</v>
      </c>
      <c r="CF16" s="80"/>
      <c r="CG16" s="80"/>
      <c r="CH16" s="80"/>
      <c r="CI16" s="80"/>
      <c r="CJ16" s="80"/>
      <c r="CK16" s="425"/>
      <c r="CL16" s="425"/>
      <c r="CM16" s="425"/>
      <c r="CN16" s="425"/>
      <c r="CO16" s="425"/>
      <c r="CP16" s="99"/>
      <c r="CQ16" s="95">
        <f t="shared" si="8"/>
        <v>0</v>
      </c>
      <c r="CR16" s="80"/>
      <c r="CS16" s="80"/>
      <c r="CT16" s="80"/>
      <c r="CU16" s="80"/>
      <c r="CV16" s="80"/>
      <c r="CW16" s="425"/>
      <c r="CX16" s="425"/>
      <c r="CY16" s="425"/>
      <c r="CZ16" s="425"/>
      <c r="DA16" s="425"/>
      <c r="DB16" s="99"/>
    </row>
    <row r="17" spans="1:106" hidden="1" x14ac:dyDescent="0.25">
      <c r="A17" s="94"/>
      <c r="B17" s="94"/>
      <c r="C17" s="119">
        <f t="shared" si="5"/>
        <v>0</v>
      </c>
      <c r="D17" s="80"/>
      <c r="E17" s="80"/>
      <c r="F17" s="80"/>
      <c r="G17" s="80"/>
      <c r="H17" s="80"/>
      <c r="I17" s="80"/>
      <c r="J17" s="80"/>
      <c r="K17" s="80"/>
      <c r="L17" s="80"/>
      <c r="M17" s="80"/>
      <c r="N17" s="80"/>
      <c r="O17" s="80"/>
      <c r="P17" s="80"/>
      <c r="Q17" s="80"/>
      <c r="R17" s="80"/>
      <c r="S17" s="80"/>
      <c r="T17" s="80"/>
      <c r="U17" s="80"/>
      <c r="V17" s="80"/>
      <c r="W17" s="425"/>
      <c r="X17" s="425"/>
      <c r="Y17" s="425"/>
      <c r="Z17" s="425"/>
      <c r="AA17" s="425"/>
      <c r="AB17" s="425"/>
      <c r="AC17" s="425"/>
      <c r="AD17" s="425"/>
      <c r="AE17" s="425"/>
      <c r="AF17" s="425"/>
      <c r="AG17" s="425"/>
      <c r="AH17" s="425"/>
      <c r="AI17" s="425"/>
      <c r="AJ17" s="425"/>
      <c r="AK17" s="425"/>
      <c r="AL17" s="425"/>
      <c r="AM17" s="425"/>
      <c r="AN17" s="425"/>
      <c r="AO17" s="425"/>
      <c r="AP17" s="99"/>
      <c r="AQ17" s="119">
        <f t="shared" si="6"/>
        <v>0</v>
      </c>
      <c r="AR17" s="80"/>
      <c r="AS17" s="80"/>
      <c r="AT17" s="80"/>
      <c r="AU17" s="80"/>
      <c r="AV17" s="80"/>
      <c r="AW17" s="80"/>
      <c r="AX17" s="80"/>
      <c r="AY17" s="80"/>
      <c r="AZ17" s="80"/>
      <c r="BA17" s="80"/>
      <c r="BB17" s="80"/>
      <c r="BC17" s="80"/>
      <c r="BD17" s="80"/>
      <c r="BE17" s="80"/>
      <c r="BF17" s="80"/>
      <c r="BG17" s="80"/>
      <c r="BH17" s="80"/>
      <c r="BI17" s="80"/>
      <c r="BJ17" s="80"/>
      <c r="BK17" s="425"/>
      <c r="BL17" s="425"/>
      <c r="BM17" s="425"/>
      <c r="BN17" s="425"/>
      <c r="BO17" s="425"/>
      <c r="BP17" s="425"/>
      <c r="BQ17" s="425"/>
      <c r="BR17" s="425"/>
      <c r="BS17" s="425"/>
      <c r="BT17" s="425"/>
      <c r="BU17" s="425"/>
      <c r="BV17" s="425"/>
      <c r="BW17" s="425"/>
      <c r="BX17" s="425"/>
      <c r="BY17" s="425"/>
      <c r="BZ17" s="425"/>
      <c r="CA17" s="425"/>
      <c r="CB17" s="425"/>
      <c r="CC17" s="425"/>
      <c r="CD17" s="99"/>
      <c r="CE17" s="119">
        <f t="shared" si="7"/>
        <v>0</v>
      </c>
      <c r="CF17" s="80"/>
      <c r="CG17" s="80"/>
      <c r="CH17" s="80"/>
      <c r="CI17" s="80"/>
      <c r="CJ17" s="80"/>
      <c r="CK17" s="425"/>
      <c r="CL17" s="425"/>
      <c r="CM17" s="425"/>
      <c r="CN17" s="425"/>
      <c r="CO17" s="425"/>
      <c r="CP17" s="99"/>
      <c r="CQ17" s="95">
        <f t="shared" si="8"/>
        <v>0</v>
      </c>
      <c r="CR17" s="80"/>
      <c r="CS17" s="80"/>
      <c r="CT17" s="80"/>
      <c r="CU17" s="80"/>
      <c r="CV17" s="80"/>
      <c r="CW17" s="425"/>
      <c r="CX17" s="425"/>
      <c r="CY17" s="425"/>
      <c r="CZ17" s="425"/>
      <c r="DA17" s="425"/>
      <c r="DB17" s="99"/>
    </row>
    <row r="18" spans="1:106" hidden="1" x14ac:dyDescent="0.25">
      <c r="A18" s="94"/>
      <c r="B18" s="94"/>
      <c r="C18" s="119">
        <f t="shared" si="5"/>
        <v>0</v>
      </c>
      <c r="D18" s="80"/>
      <c r="E18" s="80"/>
      <c r="F18" s="80"/>
      <c r="G18" s="80"/>
      <c r="H18" s="80"/>
      <c r="I18" s="80"/>
      <c r="J18" s="80"/>
      <c r="K18" s="80"/>
      <c r="L18" s="80"/>
      <c r="M18" s="80"/>
      <c r="N18" s="80"/>
      <c r="O18" s="80"/>
      <c r="P18" s="80"/>
      <c r="Q18" s="80"/>
      <c r="R18" s="80"/>
      <c r="S18" s="80"/>
      <c r="T18" s="80"/>
      <c r="U18" s="80"/>
      <c r="V18" s="80"/>
      <c r="W18" s="425"/>
      <c r="X18" s="425"/>
      <c r="Y18" s="425"/>
      <c r="Z18" s="425"/>
      <c r="AA18" s="425"/>
      <c r="AB18" s="425"/>
      <c r="AC18" s="425"/>
      <c r="AD18" s="425"/>
      <c r="AE18" s="425"/>
      <c r="AF18" s="425"/>
      <c r="AG18" s="425"/>
      <c r="AH18" s="425"/>
      <c r="AI18" s="425"/>
      <c r="AJ18" s="425"/>
      <c r="AK18" s="425"/>
      <c r="AL18" s="425"/>
      <c r="AM18" s="425"/>
      <c r="AN18" s="425"/>
      <c r="AO18" s="425"/>
      <c r="AP18" s="99"/>
      <c r="AQ18" s="119">
        <f t="shared" si="6"/>
        <v>0</v>
      </c>
      <c r="AR18" s="80"/>
      <c r="AS18" s="80"/>
      <c r="AT18" s="80"/>
      <c r="AU18" s="80"/>
      <c r="AV18" s="80"/>
      <c r="AW18" s="80"/>
      <c r="AX18" s="80"/>
      <c r="AY18" s="80"/>
      <c r="AZ18" s="80"/>
      <c r="BA18" s="80"/>
      <c r="BB18" s="80"/>
      <c r="BC18" s="80"/>
      <c r="BD18" s="80"/>
      <c r="BE18" s="80"/>
      <c r="BF18" s="80"/>
      <c r="BG18" s="80"/>
      <c r="BH18" s="80"/>
      <c r="BI18" s="80"/>
      <c r="BJ18" s="80"/>
      <c r="BK18" s="425"/>
      <c r="BL18" s="425"/>
      <c r="BM18" s="425"/>
      <c r="BN18" s="425"/>
      <c r="BO18" s="425"/>
      <c r="BP18" s="425"/>
      <c r="BQ18" s="425"/>
      <c r="BR18" s="425"/>
      <c r="BS18" s="425"/>
      <c r="BT18" s="425"/>
      <c r="BU18" s="425"/>
      <c r="BV18" s="425"/>
      <c r="BW18" s="425"/>
      <c r="BX18" s="425"/>
      <c r="BY18" s="425"/>
      <c r="BZ18" s="425"/>
      <c r="CA18" s="425"/>
      <c r="CB18" s="425"/>
      <c r="CC18" s="425"/>
      <c r="CD18" s="99"/>
      <c r="CE18" s="119">
        <f t="shared" si="7"/>
        <v>0</v>
      </c>
      <c r="CF18" s="80"/>
      <c r="CG18" s="80"/>
      <c r="CH18" s="80"/>
      <c r="CI18" s="80"/>
      <c r="CJ18" s="80"/>
      <c r="CK18" s="425"/>
      <c r="CL18" s="425"/>
      <c r="CM18" s="425"/>
      <c r="CN18" s="425"/>
      <c r="CO18" s="425"/>
      <c r="CP18" s="99"/>
      <c r="CQ18" s="95">
        <f t="shared" si="8"/>
        <v>0</v>
      </c>
      <c r="CR18" s="80"/>
      <c r="CS18" s="80"/>
      <c r="CT18" s="80"/>
      <c r="CU18" s="80"/>
      <c r="CV18" s="80"/>
      <c r="CW18" s="425"/>
      <c r="CX18" s="425"/>
      <c r="CY18" s="425"/>
      <c r="CZ18" s="425"/>
      <c r="DA18" s="425"/>
      <c r="DB18" s="99"/>
    </row>
    <row r="19" spans="1:106" hidden="1" x14ac:dyDescent="0.25">
      <c r="A19" s="94"/>
      <c r="B19" s="94"/>
      <c r="C19" s="119">
        <f t="shared" si="5"/>
        <v>0</v>
      </c>
      <c r="D19" s="80"/>
      <c r="E19" s="80"/>
      <c r="F19" s="80"/>
      <c r="G19" s="80"/>
      <c r="H19" s="80"/>
      <c r="I19" s="80"/>
      <c r="J19" s="80"/>
      <c r="K19" s="80"/>
      <c r="L19" s="80"/>
      <c r="M19" s="80"/>
      <c r="N19" s="80"/>
      <c r="O19" s="80"/>
      <c r="P19" s="80"/>
      <c r="Q19" s="80"/>
      <c r="R19" s="80"/>
      <c r="S19" s="80"/>
      <c r="T19" s="80"/>
      <c r="U19" s="80"/>
      <c r="V19" s="80"/>
      <c r="W19" s="425"/>
      <c r="X19" s="425"/>
      <c r="Y19" s="425"/>
      <c r="Z19" s="425"/>
      <c r="AA19" s="425"/>
      <c r="AB19" s="425"/>
      <c r="AC19" s="425"/>
      <c r="AD19" s="425"/>
      <c r="AE19" s="425"/>
      <c r="AF19" s="425"/>
      <c r="AG19" s="425"/>
      <c r="AH19" s="425"/>
      <c r="AI19" s="425"/>
      <c r="AJ19" s="425"/>
      <c r="AK19" s="425"/>
      <c r="AL19" s="425"/>
      <c r="AM19" s="425"/>
      <c r="AN19" s="425"/>
      <c r="AO19" s="425"/>
      <c r="AP19" s="99"/>
      <c r="AQ19" s="119">
        <f t="shared" si="6"/>
        <v>0</v>
      </c>
      <c r="AR19" s="80"/>
      <c r="AS19" s="80"/>
      <c r="AT19" s="80"/>
      <c r="AU19" s="80"/>
      <c r="AV19" s="80"/>
      <c r="AW19" s="80"/>
      <c r="AX19" s="80"/>
      <c r="AY19" s="80"/>
      <c r="AZ19" s="80"/>
      <c r="BA19" s="80"/>
      <c r="BB19" s="80"/>
      <c r="BC19" s="80"/>
      <c r="BD19" s="80"/>
      <c r="BE19" s="80"/>
      <c r="BF19" s="80"/>
      <c r="BG19" s="80"/>
      <c r="BH19" s="80"/>
      <c r="BI19" s="80"/>
      <c r="BJ19" s="80"/>
      <c r="BK19" s="425"/>
      <c r="BL19" s="425"/>
      <c r="BM19" s="425"/>
      <c r="BN19" s="425"/>
      <c r="BO19" s="425"/>
      <c r="BP19" s="425"/>
      <c r="BQ19" s="425"/>
      <c r="BR19" s="425"/>
      <c r="BS19" s="425"/>
      <c r="BT19" s="425"/>
      <c r="BU19" s="425"/>
      <c r="BV19" s="425"/>
      <c r="BW19" s="425"/>
      <c r="BX19" s="425"/>
      <c r="BY19" s="425"/>
      <c r="BZ19" s="425"/>
      <c r="CA19" s="425"/>
      <c r="CB19" s="425"/>
      <c r="CC19" s="425"/>
      <c r="CD19" s="99"/>
      <c r="CE19" s="119">
        <f t="shared" si="7"/>
        <v>0</v>
      </c>
      <c r="CF19" s="80"/>
      <c r="CG19" s="80"/>
      <c r="CH19" s="80"/>
      <c r="CI19" s="80"/>
      <c r="CJ19" s="80"/>
      <c r="CK19" s="425"/>
      <c r="CL19" s="425"/>
      <c r="CM19" s="425"/>
      <c r="CN19" s="425"/>
      <c r="CO19" s="425"/>
      <c r="CP19" s="99"/>
      <c r="CQ19" s="95">
        <f t="shared" si="8"/>
        <v>0</v>
      </c>
      <c r="CR19" s="80"/>
      <c r="CS19" s="80"/>
      <c r="CT19" s="80"/>
      <c r="CU19" s="80"/>
      <c r="CV19" s="80"/>
      <c r="CW19" s="425"/>
      <c r="CX19" s="425"/>
      <c r="CY19" s="425"/>
      <c r="CZ19" s="425"/>
      <c r="DA19" s="425"/>
      <c r="DB19" s="99"/>
    </row>
    <row r="20" spans="1:106" hidden="1" x14ac:dyDescent="0.25">
      <c r="A20" s="94"/>
      <c r="B20" s="94"/>
      <c r="C20" s="119">
        <f t="shared" si="5"/>
        <v>0</v>
      </c>
      <c r="D20" s="80"/>
      <c r="E20" s="80"/>
      <c r="F20" s="80"/>
      <c r="G20" s="80"/>
      <c r="H20" s="80"/>
      <c r="I20" s="80"/>
      <c r="J20" s="80"/>
      <c r="K20" s="80"/>
      <c r="L20" s="80"/>
      <c r="M20" s="80"/>
      <c r="N20" s="80"/>
      <c r="O20" s="80"/>
      <c r="P20" s="80"/>
      <c r="Q20" s="80"/>
      <c r="R20" s="80"/>
      <c r="S20" s="80"/>
      <c r="T20" s="80"/>
      <c r="U20" s="80"/>
      <c r="V20" s="80"/>
      <c r="W20" s="425"/>
      <c r="X20" s="425"/>
      <c r="Y20" s="425"/>
      <c r="Z20" s="425"/>
      <c r="AA20" s="425"/>
      <c r="AB20" s="425"/>
      <c r="AC20" s="425"/>
      <c r="AD20" s="425"/>
      <c r="AE20" s="425"/>
      <c r="AF20" s="425"/>
      <c r="AG20" s="425"/>
      <c r="AH20" s="425"/>
      <c r="AI20" s="425"/>
      <c r="AJ20" s="425"/>
      <c r="AK20" s="425"/>
      <c r="AL20" s="425"/>
      <c r="AM20" s="425"/>
      <c r="AN20" s="425"/>
      <c r="AO20" s="425"/>
      <c r="AP20" s="99"/>
      <c r="AQ20" s="119">
        <f t="shared" si="6"/>
        <v>0</v>
      </c>
      <c r="AR20" s="80"/>
      <c r="AS20" s="80"/>
      <c r="AT20" s="80"/>
      <c r="AU20" s="80"/>
      <c r="AV20" s="80"/>
      <c r="AW20" s="80"/>
      <c r="AX20" s="80"/>
      <c r="AY20" s="80"/>
      <c r="AZ20" s="80"/>
      <c r="BA20" s="80"/>
      <c r="BB20" s="80"/>
      <c r="BC20" s="80"/>
      <c r="BD20" s="80"/>
      <c r="BE20" s="80"/>
      <c r="BF20" s="80"/>
      <c r="BG20" s="80"/>
      <c r="BH20" s="80"/>
      <c r="BI20" s="80"/>
      <c r="BJ20" s="80"/>
      <c r="BK20" s="425"/>
      <c r="BL20" s="425"/>
      <c r="BM20" s="425"/>
      <c r="BN20" s="425"/>
      <c r="BO20" s="425"/>
      <c r="BP20" s="425"/>
      <c r="BQ20" s="425"/>
      <c r="BR20" s="425"/>
      <c r="BS20" s="425"/>
      <c r="BT20" s="425"/>
      <c r="BU20" s="425"/>
      <c r="BV20" s="425"/>
      <c r="BW20" s="425"/>
      <c r="BX20" s="425"/>
      <c r="BY20" s="425"/>
      <c r="BZ20" s="425"/>
      <c r="CA20" s="425"/>
      <c r="CB20" s="425"/>
      <c r="CC20" s="425"/>
      <c r="CD20" s="99"/>
      <c r="CE20" s="119">
        <f t="shared" si="7"/>
        <v>0</v>
      </c>
      <c r="CF20" s="80"/>
      <c r="CG20" s="80"/>
      <c r="CH20" s="80"/>
      <c r="CI20" s="80"/>
      <c r="CJ20" s="80"/>
      <c r="CK20" s="425"/>
      <c r="CL20" s="425"/>
      <c r="CM20" s="425"/>
      <c r="CN20" s="425"/>
      <c r="CO20" s="425"/>
      <c r="CP20" s="99"/>
      <c r="CQ20" s="95">
        <f t="shared" si="8"/>
        <v>0</v>
      </c>
      <c r="CR20" s="80"/>
      <c r="CS20" s="80"/>
      <c r="CT20" s="80"/>
      <c r="CU20" s="80"/>
      <c r="CV20" s="80"/>
      <c r="CW20" s="425"/>
      <c r="CX20" s="425"/>
      <c r="CY20" s="425"/>
      <c r="CZ20" s="425"/>
      <c r="DA20" s="425"/>
      <c r="DB20" s="99"/>
    </row>
    <row r="21" spans="1:106" hidden="1" x14ac:dyDescent="0.25">
      <c r="A21" s="94"/>
      <c r="B21" s="94"/>
      <c r="C21" s="119">
        <f t="shared" si="5"/>
        <v>0</v>
      </c>
      <c r="D21" s="80"/>
      <c r="E21" s="80"/>
      <c r="F21" s="80"/>
      <c r="G21" s="80"/>
      <c r="H21" s="80"/>
      <c r="I21" s="80"/>
      <c r="J21" s="80"/>
      <c r="K21" s="80"/>
      <c r="L21" s="80"/>
      <c r="M21" s="80"/>
      <c r="N21" s="80"/>
      <c r="O21" s="80"/>
      <c r="P21" s="80"/>
      <c r="Q21" s="80"/>
      <c r="R21" s="80"/>
      <c r="S21" s="80"/>
      <c r="T21" s="80"/>
      <c r="U21" s="80"/>
      <c r="V21" s="80"/>
      <c r="W21" s="425"/>
      <c r="X21" s="425"/>
      <c r="Y21" s="425"/>
      <c r="Z21" s="425"/>
      <c r="AA21" s="425"/>
      <c r="AB21" s="425"/>
      <c r="AC21" s="425"/>
      <c r="AD21" s="425"/>
      <c r="AE21" s="425"/>
      <c r="AF21" s="425"/>
      <c r="AG21" s="425"/>
      <c r="AH21" s="425"/>
      <c r="AI21" s="425"/>
      <c r="AJ21" s="425"/>
      <c r="AK21" s="425"/>
      <c r="AL21" s="425"/>
      <c r="AM21" s="425"/>
      <c r="AN21" s="425"/>
      <c r="AO21" s="425"/>
      <c r="AP21" s="99"/>
      <c r="AQ21" s="119">
        <f t="shared" si="6"/>
        <v>0</v>
      </c>
      <c r="AR21" s="80"/>
      <c r="AS21" s="80"/>
      <c r="AT21" s="80"/>
      <c r="AU21" s="80"/>
      <c r="AV21" s="80"/>
      <c r="AW21" s="80"/>
      <c r="AX21" s="80"/>
      <c r="AY21" s="80"/>
      <c r="AZ21" s="80"/>
      <c r="BA21" s="80"/>
      <c r="BB21" s="80"/>
      <c r="BC21" s="80"/>
      <c r="BD21" s="80"/>
      <c r="BE21" s="80"/>
      <c r="BF21" s="80"/>
      <c r="BG21" s="80"/>
      <c r="BH21" s="80"/>
      <c r="BI21" s="80"/>
      <c r="BJ21" s="80"/>
      <c r="BK21" s="425"/>
      <c r="BL21" s="425"/>
      <c r="BM21" s="425"/>
      <c r="BN21" s="425"/>
      <c r="BO21" s="425"/>
      <c r="BP21" s="425"/>
      <c r="BQ21" s="425"/>
      <c r="BR21" s="425"/>
      <c r="BS21" s="425"/>
      <c r="BT21" s="425"/>
      <c r="BU21" s="425"/>
      <c r="BV21" s="425"/>
      <c r="BW21" s="425"/>
      <c r="BX21" s="425"/>
      <c r="BY21" s="425"/>
      <c r="BZ21" s="425"/>
      <c r="CA21" s="425"/>
      <c r="CB21" s="425"/>
      <c r="CC21" s="425"/>
      <c r="CD21" s="99"/>
      <c r="CE21" s="119">
        <f t="shared" si="7"/>
        <v>0</v>
      </c>
      <c r="CF21" s="80"/>
      <c r="CG21" s="80"/>
      <c r="CH21" s="80"/>
      <c r="CI21" s="80"/>
      <c r="CJ21" s="80"/>
      <c r="CK21" s="425"/>
      <c r="CL21" s="425"/>
      <c r="CM21" s="425"/>
      <c r="CN21" s="425"/>
      <c r="CO21" s="425"/>
      <c r="CP21" s="99"/>
      <c r="CQ21" s="95">
        <f t="shared" si="8"/>
        <v>0</v>
      </c>
      <c r="CR21" s="80"/>
      <c r="CS21" s="80"/>
      <c r="CT21" s="80"/>
      <c r="CU21" s="80"/>
      <c r="CV21" s="80"/>
      <c r="CW21" s="425"/>
      <c r="CX21" s="425"/>
      <c r="CY21" s="425"/>
      <c r="CZ21" s="425"/>
      <c r="DA21" s="425"/>
      <c r="DB21" s="99"/>
    </row>
    <row r="22" spans="1:106" hidden="1" x14ac:dyDescent="0.25">
      <c r="A22" s="94"/>
      <c r="B22" s="94"/>
      <c r="C22" s="119">
        <f t="shared" si="5"/>
        <v>0</v>
      </c>
      <c r="D22" s="80"/>
      <c r="E22" s="80"/>
      <c r="F22" s="80"/>
      <c r="G22" s="80"/>
      <c r="H22" s="80"/>
      <c r="I22" s="80"/>
      <c r="J22" s="80"/>
      <c r="K22" s="80"/>
      <c r="L22" s="80"/>
      <c r="M22" s="80"/>
      <c r="N22" s="80"/>
      <c r="O22" s="80"/>
      <c r="P22" s="80"/>
      <c r="Q22" s="80"/>
      <c r="R22" s="80"/>
      <c r="S22" s="80"/>
      <c r="T22" s="80"/>
      <c r="U22" s="80"/>
      <c r="V22" s="80"/>
      <c r="W22" s="425"/>
      <c r="X22" s="425"/>
      <c r="Y22" s="425"/>
      <c r="Z22" s="425"/>
      <c r="AA22" s="425"/>
      <c r="AB22" s="425"/>
      <c r="AC22" s="425"/>
      <c r="AD22" s="425"/>
      <c r="AE22" s="425"/>
      <c r="AF22" s="425"/>
      <c r="AG22" s="425"/>
      <c r="AH22" s="425"/>
      <c r="AI22" s="425"/>
      <c r="AJ22" s="425"/>
      <c r="AK22" s="425"/>
      <c r="AL22" s="425"/>
      <c r="AM22" s="425"/>
      <c r="AN22" s="425"/>
      <c r="AO22" s="425"/>
      <c r="AP22" s="99"/>
      <c r="AQ22" s="119">
        <f t="shared" si="6"/>
        <v>0</v>
      </c>
      <c r="AR22" s="80"/>
      <c r="AS22" s="80"/>
      <c r="AT22" s="80"/>
      <c r="AU22" s="80"/>
      <c r="AV22" s="80"/>
      <c r="AW22" s="80"/>
      <c r="AX22" s="80"/>
      <c r="AY22" s="80"/>
      <c r="AZ22" s="80"/>
      <c r="BA22" s="80"/>
      <c r="BB22" s="80"/>
      <c r="BC22" s="80"/>
      <c r="BD22" s="80"/>
      <c r="BE22" s="80"/>
      <c r="BF22" s="80"/>
      <c r="BG22" s="80"/>
      <c r="BH22" s="80"/>
      <c r="BI22" s="80"/>
      <c r="BJ22" s="80"/>
      <c r="BK22" s="425"/>
      <c r="BL22" s="425"/>
      <c r="BM22" s="425"/>
      <c r="BN22" s="425"/>
      <c r="BO22" s="425"/>
      <c r="BP22" s="425"/>
      <c r="BQ22" s="425"/>
      <c r="BR22" s="425"/>
      <c r="BS22" s="425"/>
      <c r="BT22" s="425"/>
      <c r="BU22" s="425"/>
      <c r="BV22" s="425"/>
      <c r="BW22" s="425"/>
      <c r="BX22" s="425"/>
      <c r="BY22" s="425"/>
      <c r="BZ22" s="425"/>
      <c r="CA22" s="425"/>
      <c r="CB22" s="425"/>
      <c r="CC22" s="425"/>
      <c r="CD22" s="99"/>
      <c r="CE22" s="119">
        <f t="shared" si="7"/>
        <v>0</v>
      </c>
      <c r="CF22" s="80"/>
      <c r="CG22" s="80"/>
      <c r="CH22" s="80"/>
      <c r="CI22" s="80"/>
      <c r="CJ22" s="80"/>
      <c r="CK22" s="425"/>
      <c r="CL22" s="425"/>
      <c r="CM22" s="425"/>
      <c r="CN22" s="425"/>
      <c r="CO22" s="425"/>
      <c r="CP22" s="99"/>
      <c r="CQ22" s="95">
        <f t="shared" si="8"/>
        <v>0</v>
      </c>
      <c r="CR22" s="80"/>
      <c r="CS22" s="80"/>
      <c r="CT22" s="80"/>
      <c r="CU22" s="80"/>
      <c r="CV22" s="80"/>
      <c r="CW22" s="425"/>
      <c r="CX22" s="425"/>
      <c r="CY22" s="425"/>
      <c r="CZ22" s="425"/>
      <c r="DA22" s="425"/>
      <c r="DB22" s="99"/>
    </row>
    <row r="23" spans="1:106" hidden="1" x14ac:dyDescent="0.25">
      <c r="A23" s="94"/>
      <c r="B23" s="94"/>
      <c r="C23" s="119">
        <f t="shared" si="5"/>
        <v>0</v>
      </c>
      <c r="D23" s="80"/>
      <c r="E23" s="80"/>
      <c r="F23" s="80"/>
      <c r="G23" s="80"/>
      <c r="H23" s="80"/>
      <c r="I23" s="80"/>
      <c r="J23" s="80"/>
      <c r="K23" s="80"/>
      <c r="L23" s="80"/>
      <c r="M23" s="80"/>
      <c r="N23" s="80"/>
      <c r="O23" s="80"/>
      <c r="P23" s="80"/>
      <c r="Q23" s="80"/>
      <c r="R23" s="80"/>
      <c r="S23" s="80"/>
      <c r="T23" s="80"/>
      <c r="U23" s="80"/>
      <c r="V23" s="80"/>
      <c r="W23" s="425"/>
      <c r="X23" s="425"/>
      <c r="Y23" s="425"/>
      <c r="Z23" s="425"/>
      <c r="AA23" s="425"/>
      <c r="AB23" s="425"/>
      <c r="AC23" s="425"/>
      <c r="AD23" s="425"/>
      <c r="AE23" s="425"/>
      <c r="AF23" s="425"/>
      <c r="AG23" s="425"/>
      <c r="AH23" s="425"/>
      <c r="AI23" s="425"/>
      <c r="AJ23" s="425"/>
      <c r="AK23" s="425"/>
      <c r="AL23" s="425"/>
      <c r="AM23" s="425"/>
      <c r="AN23" s="425"/>
      <c r="AO23" s="425"/>
      <c r="AP23" s="99"/>
      <c r="AQ23" s="119">
        <f t="shared" si="6"/>
        <v>0</v>
      </c>
      <c r="AR23" s="80"/>
      <c r="AS23" s="80"/>
      <c r="AT23" s="80"/>
      <c r="AU23" s="80"/>
      <c r="AV23" s="80"/>
      <c r="AW23" s="80"/>
      <c r="AX23" s="80"/>
      <c r="AY23" s="80"/>
      <c r="AZ23" s="80"/>
      <c r="BA23" s="80"/>
      <c r="BB23" s="80"/>
      <c r="BC23" s="80"/>
      <c r="BD23" s="80"/>
      <c r="BE23" s="80"/>
      <c r="BF23" s="80"/>
      <c r="BG23" s="80"/>
      <c r="BH23" s="80"/>
      <c r="BI23" s="80"/>
      <c r="BJ23" s="80"/>
      <c r="BK23" s="425"/>
      <c r="BL23" s="425"/>
      <c r="BM23" s="425"/>
      <c r="BN23" s="425"/>
      <c r="BO23" s="425"/>
      <c r="BP23" s="425"/>
      <c r="BQ23" s="425"/>
      <c r="BR23" s="425"/>
      <c r="BS23" s="425"/>
      <c r="BT23" s="425"/>
      <c r="BU23" s="425"/>
      <c r="BV23" s="425"/>
      <c r="BW23" s="425"/>
      <c r="BX23" s="425"/>
      <c r="BY23" s="425"/>
      <c r="BZ23" s="425"/>
      <c r="CA23" s="425"/>
      <c r="CB23" s="425"/>
      <c r="CC23" s="425"/>
      <c r="CD23" s="99"/>
      <c r="CE23" s="119">
        <f t="shared" si="7"/>
        <v>0</v>
      </c>
      <c r="CF23" s="80"/>
      <c r="CG23" s="80"/>
      <c r="CH23" s="80"/>
      <c r="CI23" s="80"/>
      <c r="CJ23" s="80"/>
      <c r="CK23" s="425"/>
      <c r="CL23" s="425"/>
      <c r="CM23" s="425"/>
      <c r="CN23" s="425"/>
      <c r="CO23" s="425"/>
      <c r="CP23" s="99"/>
      <c r="CQ23" s="95">
        <f t="shared" si="8"/>
        <v>0</v>
      </c>
      <c r="CR23" s="80"/>
      <c r="CS23" s="80"/>
      <c r="CT23" s="80"/>
      <c r="CU23" s="80"/>
      <c r="CV23" s="80"/>
      <c r="CW23" s="425"/>
      <c r="CX23" s="425"/>
      <c r="CY23" s="425"/>
      <c r="CZ23" s="425"/>
      <c r="DA23" s="425"/>
      <c r="DB23" s="99"/>
    </row>
    <row r="24" spans="1:106" hidden="1" x14ac:dyDescent="0.25">
      <c r="A24" s="94"/>
      <c r="B24" s="94"/>
      <c r="C24" s="119">
        <f t="shared" si="5"/>
        <v>0</v>
      </c>
      <c r="D24" s="80"/>
      <c r="E24" s="80"/>
      <c r="F24" s="80"/>
      <c r="G24" s="80"/>
      <c r="H24" s="80"/>
      <c r="I24" s="80"/>
      <c r="J24" s="80"/>
      <c r="K24" s="80"/>
      <c r="L24" s="80"/>
      <c r="M24" s="80"/>
      <c r="N24" s="80"/>
      <c r="O24" s="80"/>
      <c r="P24" s="80"/>
      <c r="Q24" s="80"/>
      <c r="R24" s="80"/>
      <c r="S24" s="80"/>
      <c r="T24" s="80"/>
      <c r="U24" s="80"/>
      <c r="V24" s="80"/>
      <c r="W24" s="425"/>
      <c r="X24" s="425"/>
      <c r="Y24" s="425"/>
      <c r="Z24" s="425"/>
      <c r="AA24" s="425"/>
      <c r="AB24" s="425"/>
      <c r="AC24" s="425"/>
      <c r="AD24" s="425"/>
      <c r="AE24" s="425"/>
      <c r="AF24" s="425"/>
      <c r="AG24" s="425"/>
      <c r="AH24" s="425"/>
      <c r="AI24" s="425"/>
      <c r="AJ24" s="425"/>
      <c r="AK24" s="425"/>
      <c r="AL24" s="425"/>
      <c r="AM24" s="425"/>
      <c r="AN24" s="425"/>
      <c r="AO24" s="425"/>
      <c r="AP24" s="99"/>
      <c r="AQ24" s="119">
        <f t="shared" si="6"/>
        <v>0</v>
      </c>
      <c r="AR24" s="80"/>
      <c r="AS24" s="80"/>
      <c r="AT24" s="80"/>
      <c r="AU24" s="80"/>
      <c r="AV24" s="80"/>
      <c r="AW24" s="80"/>
      <c r="AX24" s="80"/>
      <c r="AY24" s="80"/>
      <c r="AZ24" s="80"/>
      <c r="BA24" s="80"/>
      <c r="BB24" s="80"/>
      <c r="BC24" s="80"/>
      <c r="BD24" s="80"/>
      <c r="BE24" s="80"/>
      <c r="BF24" s="80"/>
      <c r="BG24" s="80"/>
      <c r="BH24" s="80"/>
      <c r="BI24" s="80"/>
      <c r="BJ24" s="80"/>
      <c r="BK24" s="425"/>
      <c r="BL24" s="425"/>
      <c r="BM24" s="425"/>
      <c r="BN24" s="425"/>
      <c r="BO24" s="425"/>
      <c r="BP24" s="425"/>
      <c r="BQ24" s="425"/>
      <c r="BR24" s="425"/>
      <c r="BS24" s="425"/>
      <c r="BT24" s="425"/>
      <c r="BU24" s="425"/>
      <c r="BV24" s="425"/>
      <c r="BW24" s="425"/>
      <c r="BX24" s="425"/>
      <c r="BY24" s="425"/>
      <c r="BZ24" s="425"/>
      <c r="CA24" s="425"/>
      <c r="CB24" s="425"/>
      <c r="CC24" s="425"/>
      <c r="CD24" s="99"/>
      <c r="CE24" s="119">
        <f t="shared" si="7"/>
        <v>0</v>
      </c>
      <c r="CF24" s="80"/>
      <c r="CG24" s="80"/>
      <c r="CH24" s="80"/>
      <c r="CI24" s="80"/>
      <c r="CJ24" s="80"/>
      <c r="CK24" s="425"/>
      <c r="CL24" s="425"/>
      <c r="CM24" s="425"/>
      <c r="CN24" s="425"/>
      <c r="CO24" s="425"/>
      <c r="CP24" s="99"/>
      <c r="CQ24" s="95">
        <f t="shared" si="8"/>
        <v>0</v>
      </c>
      <c r="CR24" s="80"/>
      <c r="CS24" s="80"/>
      <c r="CT24" s="80"/>
      <c r="CU24" s="80"/>
      <c r="CV24" s="80"/>
      <c r="CW24" s="425"/>
      <c r="CX24" s="425"/>
      <c r="CY24" s="425"/>
      <c r="CZ24" s="425"/>
      <c r="DA24" s="425"/>
      <c r="DB24" s="99"/>
    </row>
    <row r="25" spans="1:106" hidden="1" x14ac:dyDescent="0.25">
      <c r="A25" s="94"/>
      <c r="B25" s="94"/>
      <c r="C25" s="119">
        <f t="shared" si="5"/>
        <v>0</v>
      </c>
      <c r="D25" s="80"/>
      <c r="E25" s="80"/>
      <c r="F25" s="80"/>
      <c r="G25" s="80"/>
      <c r="H25" s="80"/>
      <c r="I25" s="80"/>
      <c r="J25" s="80"/>
      <c r="K25" s="80"/>
      <c r="L25" s="80"/>
      <c r="M25" s="80"/>
      <c r="N25" s="80"/>
      <c r="O25" s="80"/>
      <c r="P25" s="80"/>
      <c r="Q25" s="80"/>
      <c r="R25" s="80"/>
      <c r="S25" s="80"/>
      <c r="T25" s="80"/>
      <c r="U25" s="80"/>
      <c r="V25" s="80"/>
      <c r="W25" s="425"/>
      <c r="X25" s="425"/>
      <c r="Y25" s="425"/>
      <c r="Z25" s="425"/>
      <c r="AA25" s="425"/>
      <c r="AB25" s="425"/>
      <c r="AC25" s="425"/>
      <c r="AD25" s="425"/>
      <c r="AE25" s="425"/>
      <c r="AF25" s="425"/>
      <c r="AG25" s="425"/>
      <c r="AH25" s="425"/>
      <c r="AI25" s="425"/>
      <c r="AJ25" s="425"/>
      <c r="AK25" s="425"/>
      <c r="AL25" s="425"/>
      <c r="AM25" s="425"/>
      <c r="AN25" s="425"/>
      <c r="AO25" s="425"/>
      <c r="AP25" s="99"/>
      <c r="AQ25" s="119">
        <f t="shared" si="6"/>
        <v>0</v>
      </c>
      <c r="AR25" s="80"/>
      <c r="AS25" s="80"/>
      <c r="AT25" s="80"/>
      <c r="AU25" s="80"/>
      <c r="AV25" s="80"/>
      <c r="AW25" s="80"/>
      <c r="AX25" s="80"/>
      <c r="AY25" s="80"/>
      <c r="AZ25" s="80"/>
      <c r="BA25" s="80"/>
      <c r="BB25" s="80"/>
      <c r="BC25" s="80"/>
      <c r="BD25" s="80"/>
      <c r="BE25" s="80"/>
      <c r="BF25" s="80"/>
      <c r="BG25" s="80"/>
      <c r="BH25" s="80"/>
      <c r="BI25" s="80"/>
      <c r="BJ25" s="80"/>
      <c r="BK25" s="425"/>
      <c r="BL25" s="425"/>
      <c r="BM25" s="425"/>
      <c r="BN25" s="425"/>
      <c r="BO25" s="425"/>
      <c r="BP25" s="425"/>
      <c r="BQ25" s="425"/>
      <c r="BR25" s="425"/>
      <c r="BS25" s="425"/>
      <c r="BT25" s="425"/>
      <c r="BU25" s="425"/>
      <c r="BV25" s="425"/>
      <c r="BW25" s="425"/>
      <c r="BX25" s="425"/>
      <c r="BY25" s="425"/>
      <c r="BZ25" s="425"/>
      <c r="CA25" s="425"/>
      <c r="CB25" s="425"/>
      <c r="CC25" s="425"/>
      <c r="CD25" s="99"/>
      <c r="CE25" s="119">
        <f t="shared" si="7"/>
        <v>0</v>
      </c>
      <c r="CF25" s="80"/>
      <c r="CG25" s="80"/>
      <c r="CH25" s="80"/>
      <c r="CI25" s="80"/>
      <c r="CJ25" s="80"/>
      <c r="CK25" s="425"/>
      <c r="CL25" s="425"/>
      <c r="CM25" s="425"/>
      <c r="CN25" s="425"/>
      <c r="CO25" s="425"/>
      <c r="CP25" s="99"/>
      <c r="CQ25" s="95">
        <f t="shared" si="8"/>
        <v>0</v>
      </c>
      <c r="CR25" s="80"/>
      <c r="CS25" s="80"/>
      <c r="CT25" s="80"/>
      <c r="CU25" s="80"/>
      <c r="CV25" s="80"/>
      <c r="CW25" s="425"/>
      <c r="CX25" s="425"/>
      <c r="CY25" s="425"/>
      <c r="CZ25" s="425"/>
      <c r="DA25" s="425"/>
      <c r="DB25" s="99"/>
    </row>
    <row r="26" spans="1:106" hidden="1" x14ac:dyDescent="0.25">
      <c r="A26" s="94"/>
      <c r="B26" s="94"/>
      <c r="C26" s="119">
        <f t="shared" si="5"/>
        <v>0</v>
      </c>
      <c r="D26" s="80"/>
      <c r="E26" s="80"/>
      <c r="F26" s="80"/>
      <c r="G26" s="80"/>
      <c r="H26" s="80"/>
      <c r="I26" s="80"/>
      <c r="J26" s="80"/>
      <c r="K26" s="80"/>
      <c r="L26" s="80"/>
      <c r="M26" s="80"/>
      <c r="N26" s="80"/>
      <c r="O26" s="80"/>
      <c r="P26" s="80"/>
      <c r="Q26" s="80"/>
      <c r="R26" s="80"/>
      <c r="S26" s="80"/>
      <c r="T26" s="80"/>
      <c r="U26" s="80"/>
      <c r="V26" s="80"/>
      <c r="W26" s="425"/>
      <c r="X26" s="425"/>
      <c r="Y26" s="425"/>
      <c r="Z26" s="425"/>
      <c r="AA26" s="425"/>
      <c r="AB26" s="425"/>
      <c r="AC26" s="425"/>
      <c r="AD26" s="425"/>
      <c r="AE26" s="425"/>
      <c r="AF26" s="425"/>
      <c r="AG26" s="425"/>
      <c r="AH26" s="425"/>
      <c r="AI26" s="425"/>
      <c r="AJ26" s="425"/>
      <c r="AK26" s="425"/>
      <c r="AL26" s="425"/>
      <c r="AM26" s="425"/>
      <c r="AN26" s="425"/>
      <c r="AO26" s="425"/>
      <c r="AP26" s="99"/>
      <c r="AQ26" s="119">
        <f t="shared" si="6"/>
        <v>0</v>
      </c>
      <c r="AR26" s="80"/>
      <c r="AS26" s="80"/>
      <c r="AT26" s="80"/>
      <c r="AU26" s="80"/>
      <c r="AV26" s="80"/>
      <c r="AW26" s="80"/>
      <c r="AX26" s="80"/>
      <c r="AY26" s="80"/>
      <c r="AZ26" s="80"/>
      <c r="BA26" s="80"/>
      <c r="BB26" s="80"/>
      <c r="BC26" s="80"/>
      <c r="BD26" s="80"/>
      <c r="BE26" s="80"/>
      <c r="BF26" s="80"/>
      <c r="BG26" s="80"/>
      <c r="BH26" s="80"/>
      <c r="BI26" s="80"/>
      <c r="BJ26" s="80"/>
      <c r="BK26" s="425"/>
      <c r="BL26" s="425"/>
      <c r="BM26" s="425"/>
      <c r="BN26" s="425"/>
      <c r="BO26" s="425"/>
      <c r="BP26" s="425"/>
      <c r="BQ26" s="425"/>
      <c r="BR26" s="425"/>
      <c r="BS26" s="425"/>
      <c r="BT26" s="425"/>
      <c r="BU26" s="425"/>
      <c r="BV26" s="425"/>
      <c r="BW26" s="425"/>
      <c r="BX26" s="425"/>
      <c r="BY26" s="425"/>
      <c r="BZ26" s="425"/>
      <c r="CA26" s="425"/>
      <c r="CB26" s="425"/>
      <c r="CC26" s="425"/>
      <c r="CD26" s="99"/>
      <c r="CE26" s="119">
        <f t="shared" si="7"/>
        <v>0</v>
      </c>
      <c r="CF26" s="80"/>
      <c r="CG26" s="80"/>
      <c r="CH26" s="80"/>
      <c r="CI26" s="80"/>
      <c r="CJ26" s="80"/>
      <c r="CK26" s="425"/>
      <c r="CL26" s="425"/>
      <c r="CM26" s="425"/>
      <c r="CN26" s="425"/>
      <c r="CO26" s="425"/>
      <c r="CP26" s="99"/>
      <c r="CQ26" s="95">
        <f t="shared" si="8"/>
        <v>0</v>
      </c>
      <c r="CR26" s="80"/>
      <c r="CS26" s="80"/>
      <c r="CT26" s="80"/>
      <c r="CU26" s="80"/>
      <c r="CV26" s="80"/>
      <c r="CW26" s="425"/>
      <c r="CX26" s="425"/>
      <c r="CY26" s="425"/>
      <c r="CZ26" s="425"/>
      <c r="DA26" s="425"/>
      <c r="DB26" s="99"/>
    </row>
    <row r="27" spans="1:106" hidden="1" x14ac:dyDescent="0.25">
      <c r="A27" s="94"/>
      <c r="B27" s="94"/>
      <c r="C27" s="119">
        <f t="shared" si="5"/>
        <v>0</v>
      </c>
      <c r="D27" s="80"/>
      <c r="E27" s="80"/>
      <c r="F27" s="80"/>
      <c r="G27" s="80"/>
      <c r="H27" s="80"/>
      <c r="I27" s="80"/>
      <c r="J27" s="80"/>
      <c r="K27" s="80"/>
      <c r="L27" s="80"/>
      <c r="M27" s="80"/>
      <c r="N27" s="80"/>
      <c r="O27" s="80"/>
      <c r="P27" s="80"/>
      <c r="Q27" s="80"/>
      <c r="R27" s="80"/>
      <c r="S27" s="80"/>
      <c r="T27" s="80"/>
      <c r="U27" s="80"/>
      <c r="V27" s="80"/>
      <c r="W27" s="425"/>
      <c r="X27" s="425"/>
      <c r="Y27" s="425"/>
      <c r="Z27" s="425"/>
      <c r="AA27" s="425"/>
      <c r="AB27" s="425"/>
      <c r="AC27" s="425"/>
      <c r="AD27" s="425"/>
      <c r="AE27" s="425"/>
      <c r="AF27" s="425"/>
      <c r="AG27" s="425"/>
      <c r="AH27" s="425"/>
      <c r="AI27" s="425"/>
      <c r="AJ27" s="425"/>
      <c r="AK27" s="425"/>
      <c r="AL27" s="425"/>
      <c r="AM27" s="425"/>
      <c r="AN27" s="425"/>
      <c r="AO27" s="425"/>
      <c r="AP27" s="99"/>
      <c r="AQ27" s="119">
        <f t="shared" si="6"/>
        <v>0</v>
      </c>
      <c r="AR27" s="80"/>
      <c r="AS27" s="80"/>
      <c r="AT27" s="80"/>
      <c r="AU27" s="80"/>
      <c r="AV27" s="80"/>
      <c r="AW27" s="80"/>
      <c r="AX27" s="80"/>
      <c r="AY27" s="80"/>
      <c r="AZ27" s="80"/>
      <c r="BA27" s="80"/>
      <c r="BB27" s="80"/>
      <c r="BC27" s="80"/>
      <c r="BD27" s="80"/>
      <c r="BE27" s="80"/>
      <c r="BF27" s="80"/>
      <c r="BG27" s="80"/>
      <c r="BH27" s="80"/>
      <c r="BI27" s="80"/>
      <c r="BJ27" s="80"/>
      <c r="BK27" s="425"/>
      <c r="BL27" s="425"/>
      <c r="BM27" s="425"/>
      <c r="BN27" s="425"/>
      <c r="BO27" s="425"/>
      <c r="BP27" s="425"/>
      <c r="BQ27" s="425"/>
      <c r="BR27" s="425"/>
      <c r="BS27" s="425"/>
      <c r="BT27" s="425"/>
      <c r="BU27" s="425"/>
      <c r="BV27" s="425"/>
      <c r="BW27" s="425"/>
      <c r="BX27" s="425"/>
      <c r="BY27" s="425"/>
      <c r="BZ27" s="425"/>
      <c r="CA27" s="425"/>
      <c r="CB27" s="425"/>
      <c r="CC27" s="425"/>
      <c r="CD27" s="99"/>
      <c r="CE27" s="119">
        <f t="shared" si="7"/>
        <v>0</v>
      </c>
      <c r="CF27" s="80"/>
      <c r="CG27" s="80"/>
      <c r="CH27" s="80"/>
      <c r="CI27" s="80"/>
      <c r="CJ27" s="80"/>
      <c r="CK27" s="425"/>
      <c r="CL27" s="425"/>
      <c r="CM27" s="425"/>
      <c r="CN27" s="425"/>
      <c r="CO27" s="425"/>
      <c r="CP27" s="99"/>
      <c r="CQ27" s="95">
        <f t="shared" si="8"/>
        <v>0</v>
      </c>
      <c r="CR27" s="80"/>
      <c r="CS27" s="80"/>
      <c r="CT27" s="80"/>
      <c r="CU27" s="80"/>
      <c r="CV27" s="80"/>
      <c r="CW27" s="425"/>
      <c r="CX27" s="425"/>
      <c r="CY27" s="425"/>
      <c r="CZ27" s="425"/>
      <c r="DA27" s="425"/>
      <c r="DB27" s="99"/>
    </row>
    <row r="28" spans="1:106" hidden="1" x14ac:dyDescent="0.25">
      <c r="A28" s="94"/>
      <c r="B28" s="94"/>
      <c r="C28" s="119">
        <f t="shared" si="5"/>
        <v>0</v>
      </c>
      <c r="D28" s="80"/>
      <c r="E28" s="80"/>
      <c r="F28" s="80"/>
      <c r="G28" s="80"/>
      <c r="H28" s="80"/>
      <c r="I28" s="80"/>
      <c r="J28" s="80"/>
      <c r="K28" s="80"/>
      <c r="L28" s="80"/>
      <c r="M28" s="80"/>
      <c r="N28" s="80"/>
      <c r="O28" s="80"/>
      <c r="P28" s="80"/>
      <c r="Q28" s="80"/>
      <c r="R28" s="80"/>
      <c r="S28" s="80"/>
      <c r="T28" s="80"/>
      <c r="U28" s="80"/>
      <c r="V28" s="80"/>
      <c r="W28" s="425"/>
      <c r="X28" s="425"/>
      <c r="Y28" s="425"/>
      <c r="Z28" s="425"/>
      <c r="AA28" s="425"/>
      <c r="AB28" s="425"/>
      <c r="AC28" s="425"/>
      <c r="AD28" s="425"/>
      <c r="AE28" s="425"/>
      <c r="AF28" s="425"/>
      <c r="AG28" s="425"/>
      <c r="AH28" s="425"/>
      <c r="AI28" s="425"/>
      <c r="AJ28" s="425"/>
      <c r="AK28" s="425"/>
      <c r="AL28" s="425"/>
      <c r="AM28" s="425"/>
      <c r="AN28" s="425"/>
      <c r="AO28" s="425"/>
      <c r="AP28" s="99"/>
      <c r="AQ28" s="119">
        <f t="shared" si="6"/>
        <v>0</v>
      </c>
      <c r="AR28" s="80"/>
      <c r="AS28" s="80"/>
      <c r="AT28" s="80"/>
      <c r="AU28" s="80"/>
      <c r="AV28" s="80"/>
      <c r="AW28" s="80"/>
      <c r="AX28" s="80"/>
      <c r="AY28" s="80"/>
      <c r="AZ28" s="80"/>
      <c r="BA28" s="80"/>
      <c r="BB28" s="80"/>
      <c r="BC28" s="80"/>
      <c r="BD28" s="80"/>
      <c r="BE28" s="80"/>
      <c r="BF28" s="80"/>
      <c r="BG28" s="80"/>
      <c r="BH28" s="80"/>
      <c r="BI28" s="80"/>
      <c r="BJ28" s="80"/>
      <c r="BK28" s="425"/>
      <c r="BL28" s="425"/>
      <c r="BM28" s="425"/>
      <c r="BN28" s="425"/>
      <c r="BO28" s="425"/>
      <c r="BP28" s="425"/>
      <c r="BQ28" s="425"/>
      <c r="BR28" s="425"/>
      <c r="BS28" s="425"/>
      <c r="BT28" s="425"/>
      <c r="BU28" s="425"/>
      <c r="BV28" s="425"/>
      <c r="BW28" s="425"/>
      <c r="BX28" s="425"/>
      <c r="BY28" s="425"/>
      <c r="BZ28" s="425"/>
      <c r="CA28" s="425"/>
      <c r="CB28" s="425"/>
      <c r="CC28" s="425"/>
      <c r="CD28" s="99"/>
      <c r="CE28" s="119">
        <f t="shared" si="7"/>
        <v>0</v>
      </c>
      <c r="CF28" s="80"/>
      <c r="CG28" s="80"/>
      <c r="CH28" s="80"/>
      <c r="CI28" s="80"/>
      <c r="CJ28" s="80"/>
      <c r="CK28" s="425"/>
      <c r="CL28" s="425"/>
      <c r="CM28" s="425"/>
      <c r="CN28" s="425"/>
      <c r="CO28" s="425"/>
      <c r="CP28" s="99"/>
      <c r="CQ28" s="95">
        <f t="shared" si="8"/>
        <v>0</v>
      </c>
      <c r="CR28" s="80"/>
      <c r="CS28" s="80"/>
      <c r="CT28" s="80"/>
      <c r="CU28" s="80"/>
      <c r="CV28" s="80"/>
      <c r="CW28" s="425"/>
      <c r="CX28" s="425"/>
      <c r="CY28" s="425"/>
      <c r="CZ28" s="425"/>
      <c r="DA28" s="425"/>
      <c r="DB28" s="99"/>
    </row>
    <row r="29" spans="1:106" hidden="1" x14ac:dyDescent="0.25">
      <c r="A29" s="94"/>
      <c r="B29" s="94"/>
      <c r="C29" s="119">
        <f t="shared" si="5"/>
        <v>0</v>
      </c>
      <c r="D29" s="80"/>
      <c r="E29" s="80"/>
      <c r="F29" s="80"/>
      <c r="G29" s="80"/>
      <c r="H29" s="80"/>
      <c r="I29" s="80"/>
      <c r="J29" s="80"/>
      <c r="K29" s="80"/>
      <c r="L29" s="80"/>
      <c r="M29" s="80"/>
      <c r="N29" s="80"/>
      <c r="O29" s="80"/>
      <c r="P29" s="80"/>
      <c r="Q29" s="80"/>
      <c r="R29" s="80"/>
      <c r="S29" s="80"/>
      <c r="T29" s="80"/>
      <c r="U29" s="80"/>
      <c r="V29" s="80"/>
      <c r="W29" s="425"/>
      <c r="X29" s="425"/>
      <c r="Y29" s="425"/>
      <c r="Z29" s="425"/>
      <c r="AA29" s="425"/>
      <c r="AB29" s="425"/>
      <c r="AC29" s="425"/>
      <c r="AD29" s="425"/>
      <c r="AE29" s="425"/>
      <c r="AF29" s="425"/>
      <c r="AG29" s="425"/>
      <c r="AH29" s="425"/>
      <c r="AI29" s="425"/>
      <c r="AJ29" s="425"/>
      <c r="AK29" s="425"/>
      <c r="AL29" s="425"/>
      <c r="AM29" s="425"/>
      <c r="AN29" s="425"/>
      <c r="AO29" s="425"/>
      <c r="AP29" s="99"/>
      <c r="AQ29" s="119">
        <f t="shared" si="6"/>
        <v>0</v>
      </c>
      <c r="AR29" s="80"/>
      <c r="AS29" s="80"/>
      <c r="AT29" s="80"/>
      <c r="AU29" s="80"/>
      <c r="AV29" s="80"/>
      <c r="AW29" s="80"/>
      <c r="AX29" s="80"/>
      <c r="AY29" s="80"/>
      <c r="AZ29" s="80"/>
      <c r="BA29" s="80"/>
      <c r="BB29" s="80"/>
      <c r="BC29" s="80"/>
      <c r="BD29" s="80"/>
      <c r="BE29" s="80"/>
      <c r="BF29" s="80"/>
      <c r="BG29" s="80"/>
      <c r="BH29" s="80"/>
      <c r="BI29" s="80"/>
      <c r="BJ29" s="80"/>
      <c r="BK29" s="425"/>
      <c r="BL29" s="425"/>
      <c r="BM29" s="425"/>
      <c r="BN29" s="425"/>
      <c r="BO29" s="425"/>
      <c r="BP29" s="425"/>
      <c r="BQ29" s="425"/>
      <c r="BR29" s="425"/>
      <c r="BS29" s="425"/>
      <c r="BT29" s="425"/>
      <c r="BU29" s="425"/>
      <c r="BV29" s="425"/>
      <c r="BW29" s="425"/>
      <c r="BX29" s="425"/>
      <c r="BY29" s="425"/>
      <c r="BZ29" s="425"/>
      <c r="CA29" s="425"/>
      <c r="CB29" s="425"/>
      <c r="CC29" s="425"/>
      <c r="CD29" s="99"/>
      <c r="CE29" s="119">
        <f t="shared" si="7"/>
        <v>0</v>
      </c>
      <c r="CF29" s="80"/>
      <c r="CG29" s="80"/>
      <c r="CH29" s="80"/>
      <c r="CI29" s="80"/>
      <c r="CJ29" s="80"/>
      <c r="CK29" s="425"/>
      <c r="CL29" s="425"/>
      <c r="CM29" s="425"/>
      <c r="CN29" s="425"/>
      <c r="CO29" s="425"/>
      <c r="CP29" s="99"/>
      <c r="CQ29" s="95">
        <f t="shared" si="8"/>
        <v>0</v>
      </c>
      <c r="CR29" s="80"/>
      <c r="CS29" s="80"/>
      <c r="CT29" s="80"/>
      <c r="CU29" s="80"/>
      <c r="CV29" s="80"/>
      <c r="CW29" s="425"/>
      <c r="CX29" s="425"/>
      <c r="CY29" s="425"/>
      <c r="CZ29" s="425"/>
      <c r="DA29" s="425"/>
      <c r="DB29" s="99"/>
    </row>
    <row r="30" spans="1:106" hidden="1" x14ac:dyDescent="0.25">
      <c r="A30" s="94"/>
      <c r="B30" s="94"/>
      <c r="C30" s="119">
        <f t="shared" si="5"/>
        <v>0</v>
      </c>
      <c r="D30" s="80"/>
      <c r="E30" s="80"/>
      <c r="F30" s="80"/>
      <c r="G30" s="80"/>
      <c r="H30" s="80"/>
      <c r="I30" s="80"/>
      <c r="J30" s="80"/>
      <c r="K30" s="80"/>
      <c r="L30" s="80"/>
      <c r="M30" s="80"/>
      <c r="N30" s="80"/>
      <c r="O30" s="80"/>
      <c r="P30" s="80"/>
      <c r="Q30" s="80"/>
      <c r="R30" s="80"/>
      <c r="S30" s="80"/>
      <c r="T30" s="80"/>
      <c r="U30" s="80"/>
      <c r="V30" s="80"/>
      <c r="W30" s="425"/>
      <c r="X30" s="425"/>
      <c r="Y30" s="425"/>
      <c r="Z30" s="425"/>
      <c r="AA30" s="425"/>
      <c r="AB30" s="425"/>
      <c r="AC30" s="425"/>
      <c r="AD30" s="425"/>
      <c r="AE30" s="425"/>
      <c r="AF30" s="425"/>
      <c r="AG30" s="425"/>
      <c r="AH30" s="425"/>
      <c r="AI30" s="425"/>
      <c r="AJ30" s="425"/>
      <c r="AK30" s="425"/>
      <c r="AL30" s="425"/>
      <c r="AM30" s="425"/>
      <c r="AN30" s="425"/>
      <c r="AO30" s="425"/>
      <c r="AP30" s="99"/>
      <c r="AQ30" s="119">
        <f t="shared" si="6"/>
        <v>0</v>
      </c>
      <c r="AR30" s="80"/>
      <c r="AS30" s="80"/>
      <c r="AT30" s="80"/>
      <c r="AU30" s="80"/>
      <c r="AV30" s="80"/>
      <c r="AW30" s="80"/>
      <c r="AX30" s="80"/>
      <c r="AY30" s="80"/>
      <c r="AZ30" s="80"/>
      <c r="BA30" s="80"/>
      <c r="BB30" s="80"/>
      <c r="BC30" s="80"/>
      <c r="BD30" s="80"/>
      <c r="BE30" s="80"/>
      <c r="BF30" s="80"/>
      <c r="BG30" s="80"/>
      <c r="BH30" s="80"/>
      <c r="BI30" s="80"/>
      <c r="BJ30" s="80"/>
      <c r="BK30" s="425"/>
      <c r="BL30" s="425"/>
      <c r="BM30" s="425"/>
      <c r="BN30" s="425"/>
      <c r="BO30" s="425"/>
      <c r="BP30" s="425"/>
      <c r="BQ30" s="425"/>
      <c r="BR30" s="425"/>
      <c r="BS30" s="425"/>
      <c r="BT30" s="425"/>
      <c r="BU30" s="425"/>
      <c r="BV30" s="425"/>
      <c r="BW30" s="425"/>
      <c r="BX30" s="425"/>
      <c r="BY30" s="425"/>
      <c r="BZ30" s="425"/>
      <c r="CA30" s="425"/>
      <c r="CB30" s="425"/>
      <c r="CC30" s="425"/>
      <c r="CD30" s="99"/>
      <c r="CE30" s="119">
        <f t="shared" si="7"/>
        <v>0</v>
      </c>
      <c r="CF30" s="80"/>
      <c r="CG30" s="80"/>
      <c r="CH30" s="80"/>
      <c r="CI30" s="80"/>
      <c r="CJ30" s="80"/>
      <c r="CK30" s="425"/>
      <c r="CL30" s="425"/>
      <c r="CM30" s="425"/>
      <c r="CN30" s="425"/>
      <c r="CO30" s="425"/>
      <c r="CP30" s="99"/>
      <c r="CQ30" s="95">
        <f t="shared" si="8"/>
        <v>0</v>
      </c>
      <c r="CR30" s="80"/>
      <c r="CS30" s="80"/>
      <c r="CT30" s="80"/>
      <c r="CU30" s="80"/>
      <c r="CV30" s="80"/>
      <c r="CW30" s="425"/>
      <c r="CX30" s="425"/>
      <c r="CY30" s="425"/>
      <c r="CZ30" s="425"/>
      <c r="DA30" s="425"/>
      <c r="DB30" s="99"/>
    </row>
    <row r="31" spans="1:106" hidden="1" x14ac:dyDescent="0.25">
      <c r="A31" s="94"/>
      <c r="B31" s="94"/>
      <c r="C31" s="119">
        <f t="shared" si="5"/>
        <v>0</v>
      </c>
      <c r="D31" s="80"/>
      <c r="E31" s="80"/>
      <c r="F31" s="80"/>
      <c r="G31" s="80"/>
      <c r="H31" s="80"/>
      <c r="I31" s="80"/>
      <c r="J31" s="80"/>
      <c r="K31" s="80"/>
      <c r="L31" s="80"/>
      <c r="M31" s="80"/>
      <c r="N31" s="80"/>
      <c r="O31" s="80"/>
      <c r="P31" s="80"/>
      <c r="Q31" s="80"/>
      <c r="R31" s="80"/>
      <c r="S31" s="80"/>
      <c r="T31" s="80"/>
      <c r="U31" s="80"/>
      <c r="V31" s="80"/>
      <c r="W31" s="425"/>
      <c r="X31" s="425"/>
      <c r="Y31" s="425"/>
      <c r="Z31" s="425"/>
      <c r="AA31" s="425"/>
      <c r="AB31" s="425"/>
      <c r="AC31" s="425"/>
      <c r="AD31" s="425"/>
      <c r="AE31" s="425"/>
      <c r="AF31" s="425"/>
      <c r="AG31" s="425"/>
      <c r="AH31" s="425"/>
      <c r="AI31" s="425"/>
      <c r="AJ31" s="425"/>
      <c r="AK31" s="425"/>
      <c r="AL31" s="425"/>
      <c r="AM31" s="425"/>
      <c r="AN31" s="425"/>
      <c r="AO31" s="425"/>
      <c r="AP31" s="99"/>
      <c r="AQ31" s="119">
        <f t="shared" si="6"/>
        <v>0</v>
      </c>
      <c r="AR31" s="80"/>
      <c r="AS31" s="80"/>
      <c r="AT31" s="80"/>
      <c r="AU31" s="80"/>
      <c r="AV31" s="80"/>
      <c r="AW31" s="80"/>
      <c r="AX31" s="80"/>
      <c r="AY31" s="80"/>
      <c r="AZ31" s="80"/>
      <c r="BA31" s="80"/>
      <c r="BB31" s="80"/>
      <c r="BC31" s="80"/>
      <c r="BD31" s="80"/>
      <c r="BE31" s="80"/>
      <c r="BF31" s="80"/>
      <c r="BG31" s="80"/>
      <c r="BH31" s="80"/>
      <c r="BI31" s="80"/>
      <c r="BJ31" s="80"/>
      <c r="BK31" s="425"/>
      <c r="BL31" s="425"/>
      <c r="BM31" s="425"/>
      <c r="BN31" s="425"/>
      <c r="BO31" s="425"/>
      <c r="BP31" s="425"/>
      <c r="BQ31" s="425"/>
      <c r="BR31" s="425"/>
      <c r="BS31" s="425"/>
      <c r="BT31" s="425"/>
      <c r="BU31" s="425"/>
      <c r="BV31" s="425"/>
      <c r="BW31" s="425"/>
      <c r="BX31" s="425"/>
      <c r="BY31" s="425"/>
      <c r="BZ31" s="425"/>
      <c r="CA31" s="425"/>
      <c r="CB31" s="425"/>
      <c r="CC31" s="425"/>
      <c r="CD31" s="99"/>
      <c r="CE31" s="119">
        <f t="shared" si="7"/>
        <v>0</v>
      </c>
      <c r="CF31" s="80"/>
      <c r="CG31" s="80"/>
      <c r="CH31" s="80"/>
      <c r="CI31" s="80"/>
      <c r="CJ31" s="80"/>
      <c r="CK31" s="425"/>
      <c r="CL31" s="425"/>
      <c r="CM31" s="425"/>
      <c r="CN31" s="425"/>
      <c r="CO31" s="425"/>
      <c r="CP31" s="99"/>
      <c r="CQ31" s="95">
        <f t="shared" si="8"/>
        <v>0</v>
      </c>
      <c r="CR31" s="80"/>
      <c r="CS31" s="80"/>
      <c r="CT31" s="80"/>
      <c r="CU31" s="80"/>
      <c r="CV31" s="80"/>
      <c r="CW31" s="425"/>
      <c r="CX31" s="425"/>
      <c r="CY31" s="425"/>
      <c r="CZ31" s="425"/>
      <c r="DA31" s="425"/>
      <c r="DB31" s="99"/>
    </row>
    <row r="32" spans="1:106" hidden="1" x14ac:dyDescent="0.25">
      <c r="A32" s="94"/>
      <c r="B32" s="94"/>
      <c r="C32" s="119">
        <f t="shared" si="5"/>
        <v>0</v>
      </c>
      <c r="D32" s="80"/>
      <c r="E32" s="80"/>
      <c r="F32" s="80"/>
      <c r="G32" s="80"/>
      <c r="H32" s="80"/>
      <c r="I32" s="80"/>
      <c r="J32" s="80"/>
      <c r="K32" s="80"/>
      <c r="L32" s="80"/>
      <c r="M32" s="80"/>
      <c r="N32" s="80"/>
      <c r="O32" s="80"/>
      <c r="P32" s="80"/>
      <c r="Q32" s="80"/>
      <c r="R32" s="80"/>
      <c r="S32" s="80"/>
      <c r="T32" s="80"/>
      <c r="U32" s="80"/>
      <c r="V32" s="80"/>
      <c r="W32" s="425"/>
      <c r="X32" s="425"/>
      <c r="Y32" s="425"/>
      <c r="Z32" s="425"/>
      <c r="AA32" s="425"/>
      <c r="AB32" s="425"/>
      <c r="AC32" s="425"/>
      <c r="AD32" s="425"/>
      <c r="AE32" s="425"/>
      <c r="AF32" s="425"/>
      <c r="AG32" s="425"/>
      <c r="AH32" s="425"/>
      <c r="AI32" s="425"/>
      <c r="AJ32" s="425"/>
      <c r="AK32" s="425"/>
      <c r="AL32" s="425"/>
      <c r="AM32" s="425"/>
      <c r="AN32" s="425"/>
      <c r="AO32" s="425"/>
      <c r="AP32" s="99"/>
      <c r="AQ32" s="119">
        <f t="shared" si="6"/>
        <v>0</v>
      </c>
      <c r="AR32" s="80"/>
      <c r="AS32" s="80"/>
      <c r="AT32" s="80"/>
      <c r="AU32" s="80"/>
      <c r="AV32" s="80"/>
      <c r="AW32" s="80"/>
      <c r="AX32" s="80"/>
      <c r="AY32" s="80"/>
      <c r="AZ32" s="80"/>
      <c r="BA32" s="80"/>
      <c r="BB32" s="80"/>
      <c r="BC32" s="80"/>
      <c r="BD32" s="80"/>
      <c r="BE32" s="80"/>
      <c r="BF32" s="80"/>
      <c r="BG32" s="80"/>
      <c r="BH32" s="80"/>
      <c r="BI32" s="80"/>
      <c r="BJ32" s="80"/>
      <c r="BK32" s="425"/>
      <c r="BL32" s="425"/>
      <c r="BM32" s="425"/>
      <c r="BN32" s="425"/>
      <c r="BO32" s="425"/>
      <c r="BP32" s="425"/>
      <c r="BQ32" s="425"/>
      <c r="BR32" s="425"/>
      <c r="BS32" s="425"/>
      <c r="BT32" s="425"/>
      <c r="BU32" s="425"/>
      <c r="BV32" s="425"/>
      <c r="BW32" s="425"/>
      <c r="BX32" s="425"/>
      <c r="BY32" s="425"/>
      <c r="BZ32" s="425"/>
      <c r="CA32" s="425"/>
      <c r="CB32" s="425"/>
      <c r="CC32" s="425"/>
      <c r="CD32" s="99"/>
      <c r="CE32" s="119">
        <f t="shared" si="7"/>
        <v>0</v>
      </c>
      <c r="CF32" s="80"/>
      <c r="CG32" s="80"/>
      <c r="CH32" s="80"/>
      <c r="CI32" s="80"/>
      <c r="CJ32" s="80"/>
      <c r="CK32" s="425"/>
      <c r="CL32" s="425"/>
      <c r="CM32" s="425"/>
      <c r="CN32" s="425"/>
      <c r="CO32" s="425"/>
      <c r="CP32" s="99"/>
      <c r="CQ32" s="95">
        <f t="shared" si="8"/>
        <v>0</v>
      </c>
      <c r="CR32" s="80"/>
      <c r="CS32" s="80"/>
      <c r="CT32" s="80"/>
      <c r="CU32" s="80"/>
      <c r="CV32" s="80"/>
      <c r="CW32" s="425"/>
      <c r="CX32" s="425"/>
      <c r="CY32" s="425"/>
      <c r="CZ32" s="425"/>
      <c r="DA32" s="425"/>
      <c r="DB32" s="99"/>
    </row>
    <row r="33" spans="1:108" hidden="1" x14ac:dyDescent="0.25">
      <c r="A33" s="94"/>
      <c r="B33" s="94"/>
      <c r="C33" s="119">
        <f t="shared" si="5"/>
        <v>0</v>
      </c>
      <c r="D33" s="80"/>
      <c r="E33" s="80"/>
      <c r="F33" s="80"/>
      <c r="G33" s="80"/>
      <c r="H33" s="80"/>
      <c r="I33" s="80"/>
      <c r="J33" s="80"/>
      <c r="K33" s="80"/>
      <c r="L33" s="80"/>
      <c r="M33" s="80"/>
      <c r="N33" s="80"/>
      <c r="O33" s="80"/>
      <c r="P33" s="80"/>
      <c r="Q33" s="80"/>
      <c r="R33" s="80"/>
      <c r="S33" s="80"/>
      <c r="T33" s="80"/>
      <c r="U33" s="80"/>
      <c r="V33" s="80"/>
      <c r="W33" s="425"/>
      <c r="X33" s="425"/>
      <c r="Y33" s="425"/>
      <c r="Z33" s="425"/>
      <c r="AA33" s="425"/>
      <c r="AB33" s="425"/>
      <c r="AC33" s="425"/>
      <c r="AD33" s="425"/>
      <c r="AE33" s="425"/>
      <c r="AF33" s="425"/>
      <c r="AG33" s="425"/>
      <c r="AH33" s="425"/>
      <c r="AI33" s="425"/>
      <c r="AJ33" s="425"/>
      <c r="AK33" s="425"/>
      <c r="AL33" s="425"/>
      <c r="AM33" s="425"/>
      <c r="AN33" s="425"/>
      <c r="AO33" s="425"/>
      <c r="AP33" s="99"/>
      <c r="AQ33" s="119">
        <f t="shared" si="6"/>
        <v>0</v>
      </c>
      <c r="AR33" s="80"/>
      <c r="AS33" s="80"/>
      <c r="AT33" s="80"/>
      <c r="AU33" s="80"/>
      <c r="AV33" s="80"/>
      <c r="AW33" s="80"/>
      <c r="AX33" s="80"/>
      <c r="AY33" s="80"/>
      <c r="AZ33" s="80"/>
      <c r="BA33" s="80"/>
      <c r="BB33" s="80"/>
      <c r="BC33" s="80"/>
      <c r="BD33" s="80"/>
      <c r="BE33" s="80"/>
      <c r="BF33" s="80"/>
      <c r="BG33" s="80"/>
      <c r="BH33" s="80"/>
      <c r="BI33" s="80"/>
      <c r="BJ33" s="80"/>
      <c r="BK33" s="425"/>
      <c r="BL33" s="425"/>
      <c r="BM33" s="425"/>
      <c r="BN33" s="425"/>
      <c r="BO33" s="425"/>
      <c r="BP33" s="425"/>
      <c r="BQ33" s="425"/>
      <c r="BR33" s="425"/>
      <c r="BS33" s="425"/>
      <c r="BT33" s="425"/>
      <c r="BU33" s="425"/>
      <c r="BV33" s="425"/>
      <c r="BW33" s="425"/>
      <c r="BX33" s="425"/>
      <c r="BY33" s="425"/>
      <c r="BZ33" s="425"/>
      <c r="CA33" s="425"/>
      <c r="CB33" s="425"/>
      <c r="CC33" s="425"/>
      <c r="CD33" s="99"/>
      <c r="CE33" s="119">
        <f t="shared" si="7"/>
        <v>0</v>
      </c>
      <c r="CF33" s="80"/>
      <c r="CG33" s="80"/>
      <c r="CH33" s="80"/>
      <c r="CI33" s="80"/>
      <c r="CJ33" s="80"/>
      <c r="CK33" s="425"/>
      <c r="CL33" s="425"/>
      <c r="CM33" s="425"/>
      <c r="CN33" s="425"/>
      <c r="CO33" s="425"/>
      <c r="CP33" s="99"/>
      <c r="CQ33" s="95">
        <f t="shared" si="8"/>
        <v>0</v>
      </c>
      <c r="CR33" s="80"/>
      <c r="CS33" s="80"/>
      <c r="CT33" s="80"/>
      <c r="CU33" s="80"/>
      <c r="CV33" s="80"/>
      <c r="CW33" s="425"/>
      <c r="CX33" s="425"/>
      <c r="CY33" s="425"/>
      <c r="CZ33" s="425"/>
      <c r="DA33" s="425"/>
      <c r="DB33" s="99"/>
    </row>
    <row r="34" spans="1:108" hidden="1" x14ac:dyDescent="0.25">
      <c r="A34" s="94"/>
      <c r="B34" s="94"/>
      <c r="C34" s="119">
        <f t="shared" si="5"/>
        <v>0</v>
      </c>
      <c r="D34" s="80"/>
      <c r="E34" s="80"/>
      <c r="F34" s="80"/>
      <c r="G34" s="80"/>
      <c r="H34" s="80"/>
      <c r="I34" s="80"/>
      <c r="J34" s="80"/>
      <c r="K34" s="80"/>
      <c r="L34" s="80"/>
      <c r="M34" s="80"/>
      <c r="N34" s="80"/>
      <c r="O34" s="80"/>
      <c r="P34" s="80"/>
      <c r="Q34" s="80"/>
      <c r="R34" s="80"/>
      <c r="S34" s="80"/>
      <c r="T34" s="80"/>
      <c r="U34" s="80"/>
      <c r="V34" s="80"/>
      <c r="W34" s="425"/>
      <c r="X34" s="425"/>
      <c r="Y34" s="425"/>
      <c r="Z34" s="425"/>
      <c r="AA34" s="425"/>
      <c r="AB34" s="425"/>
      <c r="AC34" s="425"/>
      <c r="AD34" s="425"/>
      <c r="AE34" s="425"/>
      <c r="AF34" s="425"/>
      <c r="AG34" s="425"/>
      <c r="AH34" s="425"/>
      <c r="AI34" s="425"/>
      <c r="AJ34" s="425"/>
      <c r="AK34" s="425"/>
      <c r="AL34" s="425"/>
      <c r="AM34" s="425"/>
      <c r="AN34" s="425"/>
      <c r="AO34" s="425"/>
      <c r="AP34" s="99"/>
      <c r="AQ34" s="119">
        <f t="shared" si="6"/>
        <v>0</v>
      </c>
      <c r="AR34" s="80"/>
      <c r="AS34" s="80"/>
      <c r="AT34" s="80"/>
      <c r="AU34" s="80"/>
      <c r="AV34" s="80"/>
      <c r="AW34" s="80"/>
      <c r="AX34" s="80"/>
      <c r="AY34" s="80"/>
      <c r="AZ34" s="80"/>
      <c r="BA34" s="80"/>
      <c r="BB34" s="80"/>
      <c r="BC34" s="80"/>
      <c r="BD34" s="80"/>
      <c r="BE34" s="80"/>
      <c r="BF34" s="80"/>
      <c r="BG34" s="80"/>
      <c r="BH34" s="80"/>
      <c r="BI34" s="80"/>
      <c r="BJ34" s="80"/>
      <c r="BK34" s="425"/>
      <c r="BL34" s="425"/>
      <c r="BM34" s="425"/>
      <c r="BN34" s="425"/>
      <c r="BO34" s="425"/>
      <c r="BP34" s="425"/>
      <c r="BQ34" s="425"/>
      <c r="BR34" s="425"/>
      <c r="BS34" s="425"/>
      <c r="BT34" s="425"/>
      <c r="BU34" s="425"/>
      <c r="BV34" s="425"/>
      <c r="BW34" s="425"/>
      <c r="BX34" s="425"/>
      <c r="BY34" s="425"/>
      <c r="BZ34" s="425"/>
      <c r="CA34" s="425"/>
      <c r="CB34" s="425"/>
      <c r="CC34" s="425"/>
      <c r="CD34" s="99"/>
      <c r="CE34" s="119">
        <f t="shared" si="7"/>
        <v>0</v>
      </c>
      <c r="CF34" s="80"/>
      <c r="CG34" s="80"/>
      <c r="CH34" s="80"/>
      <c r="CI34" s="80"/>
      <c r="CJ34" s="80"/>
      <c r="CK34" s="425"/>
      <c r="CL34" s="425"/>
      <c r="CM34" s="425"/>
      <c r="CN34" s="425"/>
      <c r="CO34" s="425"/>
      <c r="CP34" s="99"/>
      <c r="CQ34" s="95">
        <f t="shared" si="8"/>
        <v>0</v>
      </c>
      <c r="CR34" s="80"/>
      <c r="CS34" s="80"/>
      <c r="CT34" s="80"/>
      <c r="CU34" s="80"/>
      <c r="CV34" s="80"/>
      <c r="CW34" s="425"/>
      <c r="CX34" s="425"/>
      <c r="CY34" s="425"/>
      <c r="CZ34" s="425"/>
      <c r="DA34" s="425"/>
      <c r="DB34" s="99"/>
    </row>
    <row r="35" spans="1:108" hidden="1" x14ac:dyDescent="0.25">
      <c r="A35" s="94"/>
      <c r="B35" s="94"/>
      <c r="C35" s="119">
        <f t="shared" si="5"/>
        <v>0</v>
      </c>
      <c r="D35" s="80"/>
      <c r="E35" s="80"/>
      <c r="F35" s="80"/>
      <c r="G35" s="80"/>
      <c r="H35" s="80"/>
      <c r="I35" s="80"/>
      <c r="J35" s="80"/>
      <c r="K35" s="80"/>
      <c r="L35" s="80"/>
      <c r="M35" s="80"/>
      <c r="N35" s="80"/>
      <c r="O35" s="80"/>
      <c r="P35" s="80"/>
      <c r="Q35" s="80"/>
      <c r="R35" s="80"/>
      <c r="S35" s="80"/>
      <c r="T35" s="80"/>
      <c r="U35" s="80"/>
      <c r="V35" s="80"/>
      <c r="W35" s="425"/>
      <c r="X35" s="425"/>
      <c r="Y35" s="425"/>
      <c r="Z35" s="425"/>
      <c r="AA35" s="425"/>
      <c r="AB35" s="425"/>
      <c r="AC35" s="425"/>
      <c r="AD35" s="425"/>
      <c r="AE35" s="425"/>
      <c r="AF35" s="425"/>
      <c r="AG35" s="425"/>
      <c r="AH35" s="425"/>
      <c r="AI35" s="425"/>
      <c r="AJ35" s="425"/>
      <c r="AK35" s="425"/>
      <c r="AL35" s="425"/>
      <c r="AM35" s="425"/>
      <c r="AN35" s="425"/>
      <c r="AO35" s="425"/>
      <c r="AP35" s="99"/>
      <c r="AQ35" s="119">
        <f t="shared" si="6"/>
        <v>0</v>
      </c>
      <c r="AR35" s="80"/>
      <c r="AS35" s="80"/>
      <c r="AT35" s="80"/>
      <c r="AU35" s="80"/>
      <c r="AV35" s="80"/>
      <c r="AW35" s="80"/>
      <c r="AX35" s="80"/>
      <c r="AY35" s="80"/>
      <c r="AZ35" s="80"/>
      <c r="BA35" s="80"/>
      <c r="BB35" s="80"/>
      <c r="BC35" s="80"/>
      <c r="BD35" s="80"/>
      <c r="BE35" s="80"/>
      <c r="BF35" s="80"/>
      <c r="BG35" s="80"/>
      <c r="BH35" s="80"/>
      <c r="BI35" s="80"/>
      <c r="BJ35" s="80"/>
      <c r="BK35" s="425"/>
      <c r="BL35" s="425"/>
      <c r="BM35" s="425"/>
      <c r="BN35" s="425"/>
      <c r="BO35" s="425"/>
      <c r="BP35" s="425"/>
      <c r="BQ35" s="425"/>
      <c r="BR35" s="425"/>
      <c r="BS35" s="425"/>
      <c r="BT35" s="425"/>
      <c r="BU35" s="425"/>
      <c r="BV35" s="425"/>
      <c r="BW35" s="425"/>
      <c r="BX35" s="425"/>
      <c r="BY35" s="425"/>
      <c r="BZ35" s="425"/>
      <c r="CA35" s="425"/>
      <c r="CB35" s="425"/>
      <c r="CC35" s="425"/>
      <c r="CD35" s="99"/>
      <c r="CE35" s="119">
        <f t="shared" si="7"/>
        <v>0</v>
      </c>
      <c r="CF35" s="80"/>
      <c r="CG35" s="80"/>
      <c r="CH35" s="80"/>
      <c r="CI35" s="80"/>
      <c r="CJ35" s="80"/>
      <c r="CK35" s="425"/>
      <c r="CL35" s="425"/>
      <c r="CM35" s="425"/>
      <c r="CN35" s="425"/>
      <c r="CO35" s="425"/>
      <c r="CP35" s="99"/>
      <c r="CQ35" s="95">
        <f t="shared" si="8"/>
        <v>0</v>
      </c>
      <c r="CR35" s="80"/>
      <c r="CS35" s="80"/>
      <c r="CT35" s="80"/>
      <c r="CU35" s="80"/>
      <c r="CV35" s="80"/>
      <c r="CW35" s="425"/>
      <c r="CX35" s="425"/>
      <c r="CY35" s="425"/>
      <c r="CZ35" s="425"/>
      <c r="DA35" s="425"/>
      <c r="DB35" s="99"/>
    </row>
    <row r="36" spans="1:108" hidden="1" x14ac:dyDescent="0.25">
      <c r="A36" s="94"/>
      <c r="B36" s="94"/>
      <c r="C36" s="119">
        <f t="shared" si="5"/>
        <v>0</v>
      </c>
      <c r="D36" s="80"/>
      <c r="E36" s="80"/>
      <c r="F36" s="80"/>
      <c r="G36" s="80"/>
      <c r="H36" s="80"/>
      <c r="I36" s="80"/>
      <c r="J36" s="80"/>
      <c r="K36" s="80"/>
      <c r="L36" s="80"/>
      <c r="M36" s="80"/>
      <c r="N36" s="80"/>
      <c r="O36" s="80"/>
      <c r="P36" s="80"/>
      <c r="Q36" s="80"/>
      <c r="R36" s="80"/>
      <c r="S36" s="80"/>
      <c r="T36" s="80"/>
      <c r="U36" s="80"/>
      <c r="V36" s="80"/>
      <c r="W36" s="425"/>
      <c r="X36" s="425"/>
      <c r="Y36" s="425"/>
      <c r="Z36" s="425"/>
      <c r="AA36" s="425"/>
      <c r="AB36" s="425"/>
      <c r="AC36" s="425"/>
      <c r="AD36" s="425"/>
      <c r="AE36" s="425"/>
      <c r="AF36" s="425"/>
      <c r="AG36" s="425"/>
      <c r="AH36" s="425"/>
      <c r="AI36" s="425"/>
      <c r="AJ36" s="425"/>
      <c r="AK36" s="425"/>
      <c r="AL36" s="425"/>
      <c r="AM36" s="425"/>
      <c r="AN36" s="425"/>
      <c r="AO36" s="425"/>
      <c r="AP36" s="99"/>
      <c r="AQ36" s="119">
        <f t="shared" si="6"/>
        <v>0</v>
      </c>
      <c r="AR36" s="80"/>
      <c r="AS36" s="80"/>
      <c r="AT36" s="80"/>
      <c r="AU36" s="80"/>
      <c r="AV36" s="80"/>
      <c r="AW36" s="80"/>
      <c r="AX36" s="80"/>
      <c r="AY36" s="80"/>
      <c r="AZ36" s="80"/>
      <c r="BA36" s="80"/>
      <c r="BB36" s="80"/>
      <c r="BC36" s="80"/>
      <c r="BD36" s="80"/>
      <c r="BE36" s="80"/>
      <c r="BF36" s="80"/>
      <c r="BG36" s="80"/>
      <c r="BH36" s="80"/>
      <c r="BI36" s="80"/>
      <c r="BJ36" s="80"/>
      <c r="BK36" s="425"/>
      <c r="BL36" s="425"/>
      <c r="BM36" s="425"/>
      <c r="BN36" s="425"/>
      <c r="BO36" s="425"/>
      <c r="BP36" s="425"/>
      <c r="BQ36" s="425"/>
      <c r="BR36" s="425"/>
      <c r="BS36" s="425"/>
      <c r="BT36" s="425"/>
      <c r="BU36" s="425"/>
      <c r="BV36" s="425"/>
      <c r="BW36" s="425"/>
      <c r="BX36" s="425"/>
      <c r="BY36" s="425"/>
      <c r="BZ36" s="425"/>
      <c r="CA36" s="425"/>
      <c r="CB36" s="425"/>
      <c r="CC36" s="425"/>
      <c r="CD36" s="99"/>
      <c r="CE36" s="119">
        <f t="shared" si="7"/>
        <v>0</v>
      </c>
      <c r="CF36" s="80"/>
      <c r="CG36" s="80"/>
      <c r="CH36" s="80"/>
      <c r="CI36" s="80"/>
      <c r="CJ36" s="80"/>
      <c r="CK36" s="425"/>
      <c r="CL36" s="425"/>
      <c r="CM36" s="425"/>
      <c r="CN36" s="425"/>
      <c r="CO36" s="425"/>
      <c r="CP36" s="99"/>
      <c r="CQ36" s="95">
        <f t="shared" si="8"/>
        <v>0</v>
      </c>
      <c r="CR36" s="80"/>
      <c r="CS36" s="80"/>
      <c r="CT36" s="80"/>
      <c r="CU36" s="80"/>
      <c r="CV36" s="80"/>
      <c r="CW36" s="425"/>
      <c r="CX36" s="425"/>
      <c r="CY36" s="425"/>
      <c r="CZ36" s="425"/>
      <c r="DA36" s="425"/>
      <c r="DB36" s="99"/>
    </row>
    <row r="37" spans="1:108" hidden="1" x14ac:dyDescent="0.25">
      <c r="A37" s="94"/>
      <c r="B37" s="94"/>
      <c r="C37" s="119">
        <f t="shared" si="5"/>
        <v>0</v>
      </c>
      <c r="D37" s="80"/>
      <c r="E37" s="80"/>
      <c r="F37" s="80"/>
      <c r="G37" s="80"/>
      <c r="H37" s="80"/>
      <c r="I37" s="80"/>
      <c r="J37" s="80"/>
      <c r="K37" s="80"/>
      <c r="L37" s="80"/>
      <c r="M37" s="80"/>
      <c r="N37" s="80"/>
      <c r="O37" s="80"/>
      <c r="P37" s="80"/>
      <c r="Q37" s="80"/>
      <c r="R37" s="80"/>
      <c r="S37" s="80"/>
      <c r="T37" s="80"/>
      <c r="U37" s="80"/>
      <c r="V37" s="80"/>
      <c r="W37" s="425"/>
      <c r="X37" s="425"/>
      <c r="Y37" s="425"/>
      <c r="Z37" s="425"/>
      <c r="AA37" s="425"/>
      <c r="AB37" s="425"/>
      <c r="AC37" s="425"/>
      <c r="AD37" s="425"/>
      <c r="AE37" s="425"/>
      <c r="AF37" s="425"/>
      <c r="AG37" s="425"/>
      <c r="AH37" s="425"/>
      <c r="AI37" s="425"/>
      <c r="AJ37" s="425"/>
      <c r="AK37" s="425"/>
      <c r="AL37" s="425"/>
      <c r="AM37" s="425"/>
      <c r="AN37" s="425"/>
      <c r="AO37" s="425"/>
      <c r="AP37" s="99"/>
      <c r="AQ37" s="119">
        <f t="shared" si="6"/>
        <v>0</v>
      </c>
      <c r="AR37" s="80"/>
      <c r="AS37" s="80"/>
      <c r="AT37" s="80"/>
      <c r="AU37" s="80"/>
      <c r="AV37" s="80"/>
      <c r="AW37" s="80"/>
      <c r="AX37" s="80"/>
      <c r="AY37" s="80"/>
      <c r="AZ37" s="80"/>
      <c r="BA37" s="80"/>
      <c r="BB37" s="80"/>
      <c r="BC37" s="80"/>
      <c r="BD37" s="80"/>
      <c r="BE37" s="80"/>
      <c r="BF37" s="80"/>
      <c r="BG37" s="80"/>
      <c r="BH37" s="80"/>
      <c r="BI37" s="80"/>
      <c r="BJ37" s="80"/>
      <c r="BK37" s="425"/>
      <c r="BL37" s="425"/>
      <c r="BM37" s="425"/>
      <c r="BN37" s="425"/>
      <c r="BO37" s="425"/>
      <c r="BP37" s="425"/>
      <c r="BQ37" s="425"/>
      <c r="BR37" s="425"/>
      <c r="BS37" s="425"/>
      <c r="BT37" s="425"/>
      <c r="BU37" s="425"/>
      <c r="BV37" s="425"/>
      <c r="BW37" s="425"/>
      <c r="BX37" s="425"/>
      <c r="BY37" s="425"/>
      <c r="BZ37" s="425"/>
      <c r="CA37" s="425"/>
      <c r="CB37" s="425"/>
      <c r="CC37" s="425"/>
      <c r="CD37" s="99"/>
      <c r="CE37" s="119">
        <f t="shared" si="7"/>
        <v>0</v>
      </c>
      <c r="CF37" s="80"/>
      <c r="CG37" s="80"/>
      <c r="CH37" s="80"/>
      <c r="CI37" s="80"/>
      <c r="CJ37" s="80"/>
      <c r="CK37" s="425"/>
      <c r="CL37" s="425"/>
      <c r="CM37" s="425"/>
      <c r="CN37" s="425"/>
      <c r="CO37" s="425"/>
      <c r="CP37" s="99"/>
      <c r="CQ37" s="95">
        <f t="shared" si="8"/>
        <v>0</v>
      </c>
      <c r="CR37" s="80"/>
      <c r="CS37" s="80"/>
      <c r="CT37" s="80"/>
      <c r="CU37" s="80"/>
      <c r="CV37" s="80"/>
      <c r="CW37" s="425"/>
      <c r="CX37" s="425"/>
      <c r="CY37" s="425"/>
      <c r="CZ37" s="425"/>
      <c r="DA37" s="425"/>
      <c r="DB37" s="99"/>
    </row>
    <row r="38" spans="1:108" hidden="1" x14ac:dyDescent="0.25">
      <c r="A38" s="94"/>
      <c r="B38" s="94"/>
      <c r="C38" s="119">
        <f t="shared" si="5"/>
        <v>0</v>
      </c>
      <c r="D38" s="80"/>
      <c r="E38" s="80"/>
      <c r="F38" s="80"/>
      <c r="G38" s="80"/>
      <c r="H38" s="80"/>
      <c r="I38" s="80"/>
      <c r="J38" s="80"/>
      <c r="K38" s="80"/>
      <c r="L38" s="80"/>
      <c r="M38" s="80"/>
      <c r="N38" s="80"/>
      <c r="O38" s="80"/>
      <c r="P38" s="80"/>
      <c r="Q38" s="80"/>
      <c r="R38" s="80"/>
      <c r="S38" s="80"/>
      <c r="T38" s="80"/>
      <c r="U38" s="80"/>
      <c r="V38" s="80"/>
      <c r="W38" s="425"/>
      <c r="X38" s="425"/>
      <c r="Y38" s="425"/>
      <c r="Z38" s="425"/>
      <c r="AA38" s="425"/>
      <c r="AB38" s="425"/>
      <c r="AC38" s="425"/>
      <c r="AD38" s="425"/>
      <c r="AE38" s="425"/>
      <c r="AF38" s="425"/>
      <c r="AG38" s="425"/>
      <c r="AH38" s="425"/>
      <c r="AI38" s="425"/>
      <c r="AJ38" s="425"/>
      <c r="AK38" s="425"/>
      <c r="AL38" s="425"/>
      <c r="AM38" s="425"/>
      <c r="AN38" s="425"/>
      <c r="AO38" s="425"/>
      <c r="AP38" s="99"/>
      <c r="AQ38" s="119">
        <f t="shared" si="6"/>
        <v>0</v>
      </c>
      <c r="AR38" s="80"/>
      <c r="AS38" s="80"/>
      <c r="AT38" s="80"/>
      <c r="AU38" s="80"/>
      <c r="AV38" s="80"/>
      <c r="AW38" s="80"/>
      <c r="AX38" s="80"/>
      <c r="AY38" s="80"/>
      <c r="AZ38" s="80"/>
      <c r="BA38" s="80"/>
      <c r="BB38" s="80"/>
      <c r="BC38" s="80"/>
      <c r="BD38" s="80"/>
      <c r="BE38" s="80"/>
      <c r="BF38" s="80"/>
      <c r="BG38" s="80"/>
      <c r="BH38" s="80"/>
      <c r="BI38" s="80"/>
      <c r="BJ38" s="80"/>
      <c r="BK38" s="425"/>
      <c r="BL38" s="425"/>
      <c r="BM38" s="425"/>
      <c r="BN38" s="425"/>
      <c r="BO38" s="425"/>
      <c r="BP38" s="425"/>
      <c r="BQ38" s="425"/>
      <c r="BR38" s="425"/>
      <c r="BS38" s="425"/>
      <c r="BT38" s="425"/>
      <c r="BU38" s="425"/>
      <c r="BV38" s="425"/>
      <c r="BW38" s="425"/>
      <c r="BX38" s="425"/>
      <c r="BY38" s="425"/>
      <c r="BZ38" s="425"/>
      <c r="CA38" s="425"/>
      <c r="CB38" s="425"/>
      <c r="CC38" s="425"/>
      <c r="CD38" s="99"/>
      <c r="CE38" s="119">
        <f t="shared" si="7"/>
        <v>0</v>
      </c>
      <c r="CF38" s="80"/>
      <c r="CG38" s="80"/>
      <c r="CH38" s="80"/>
      <c r="CI38" s="80"/>
      <c r="CJ38" s="80"/>
      <c r="CK38" s="425"/>
      <c r="CL38" s="425"/>
      <c r="CM38" s="425"/>
      <c r="CN38" s="425"/>
      <c r="CO38" s="425"/>
      <c r="CP38" s="99"/>
      <c r="CQ38" s="95">
        <f t="shared" si="8"/>
        <v>0</v>
      </c>
      <c r="CR38" s="80"/>
      <c r="CS38" s="80"/>
      <c r="CT38" s="80"/>
      <c r="CU38" s="80"/>
      <c r="CV38" s="80"/>
      <c r="CW38" s="425"/>
      <c r="CX38" s="425"/>
      <c r="CY38" s="425"/>
      <c r="CZ38" s="425"/>
      <c r="DA38" s="425"/>
      <c r="DB38" s="99"/>
    </row>
    <row r="39" spans="1:108" hidden="1" x14ac:dyDescent="0.25">
      <c r="A39" s="94"/>
      <c r="B39" s="94"/>
      <c r="C39" s="119">
        <f t="shared" si="5"/>
        <v>0</v>
      </c>
      <c r="D39" s="80"/>
      <c r="E39" s="80"/>
      <c r="F39" s="80"/>
      <c r="G39" s="80"/>
      <c r="H39" s="80"/>
      <c r="I39" s="80"/>
      <c r="J39" s="80"/>
      <c r="K39" s="80"/>
      <c r="L39" s="80"/>
      <c r="M39" s="80"/>
      <c r="N39" s="80"/>
      <c r="O39" s="80"/>
      <c r="P39" s="80"/>
      <c r="Q39" s="80"/>
      <c r="R39" s="80"/>
      <c r="S39" s="80"/>
      <c r="T39" s="80"/>
      <c r="U39" s="80"/>
      <c r="V39" s="80"/>
      <c r="W39" s="425"/>
      <c r="X39" s="425"/>
      <c r="Y39" s="425"/>
      <c r="Z39" s="425"/>
      <c r="AA39" s="425"/>
      <c r="AB39" s="425"/>
      <c r="AC39" s="425"/>
      <c r="AD39" s="425"/>
      <c r="AE39" s="425"/>
      <c r="AF39" s="425"/>
      <c r="AG39" s="425"/>
      <c r="AH39" s="425"/>
      <c r="AI39" s="425"/>
      <c r="AJ39" s="425"/>
      <c r="AK39" s="425"/>
      <c r="AL39" s="425"/>
      <c r="AM39" s="425"/>
      <c r="AN39" s="425"/>
      <c r="AO39" s="425"/>
      <c r="AP39" s="99"/>
      <c r="AQ39" s="119">
        <f t="shared" si="6"/>
        <v>0</v>
      </c>
      <c r="AR39" s="80"/>
      <c r="AS39" s="80"/>
      <c r="AT39" s="80"/>
      <c r="AU39" s="80"/>
      <c r="AV39" s="80"/>
      <c r="AW39" s="80"/>
      <c r="AX39" s="80"/>
      <c r="AY39" s="80"/>
      <c r="AZ39" s="80"/>
      <c r="BA39" s="80"/>
      <c r="BB39" s="80"/>
      <c r="BC39" s="80"/>
      <c r="BD39" s="80"/>
      <c r="BE39" s="80"/>
      <c r="BF39" s="80"/>
      <c r="BG39" s="80"/>
      <c r="BH39" s="80"/>
      <c r="BI39" s="80"/>
      <c r="BJ39" s="80"/>
      <c r="BK39" s="425"/>
      <c r="BL39" s="425"/>
      <c r="BM39" s="425"/>
      <c r="BN39" s="425"/>
      <c r="BO39" s="425"/>
      <c r="BP39" s="425"/>
      <c r="BQ39" s="425"/>
      <c r="BR39" s="425"/>
      <c r="BS39" s="425"/>
      <c r="BT39" s="425"/>
      <c r="BU39" s="425"/>
      <c r="BV39" s="425"/>
      <c r="BW39" s="425"/>
      <c r="BX39" s="425"/>
      <c r="BY39" s="425"/>
      <c r="BZ39" s="425"/>
      <c r="CA39" s="425"/>
      <c r="CB39" s="425"/>
      <c r="CC39" s="425"/>
      <c r="CD39" s="99"/>
      <c r="CE39" s="119">
        <f t="shared" si="7"/>
        <v>0</v>
      </c>
      <c r="CF39" s="80"/>
      <c r="CG39" s="80"/>
      <c r="CH39" s="80"/>
      <c r="CI39" s="80"/>
      <c r="CJ39" s="80"/>
      <c r="CK39" s="425"/>
      <c r="CL39" s="425"/>
      <c r="CM39" s="425"/>
      <c r="CN39" s="425"/>
      <c r="CO39" s="425"/>
      <c r="CP39" s="99"/>
      <c r="CQ39" s="95">
        <f t="shared" si="8"/>
        <v>0</v>
      </c>
      <c r="CR39" s="80"/>
      <c r="CS39" s="80"/>
      <c r="CT39" s="80"/>
      <c r="CU39" s="80"/>
      <c r="CV39" s="80"/>
      <c r="CW39" s="425"/>
      <c r="CX39" s="425"/>
      <c r="CY39" s="425"/>
      <c r="CZ39" s="425"/>
      <c r="DA39" s="425"/>
      <c r="DB39" s="99"/>
    </row>
    <row r="40" spans="1:108" hidden="1" x14ac:dyDescent="0.25">
      <c r="A40" s="94"/>
      <c r="B40" s="94"/>
      <c r="C40" s="119">
        <f t="shared" si="5"/>
        <v>0</v>
      </c>
      <c r="D40" s="80"/>
      <c r="E40" s="80"/>
      <c r="F40" s="80"/>
      <c r="G40" s="80"/>
      <c r="H40" s="80"/>
      <c r="I40" s="80"/>
      <c r="J40" s="80"/>
      <c r="K40" s="80"/>
      <c r="L40" s="80"/>
      <c r="M40" s="80"/>
      <c r="N40" s="80"/>
      <c r="O40" s="80"/>
      <c r="P40" s="80"/>
      <c r="Q40" s="80"/>
      <c r="R40" s="80"/>
      <c r="S40" s="80"/>
      <c r="T40" s="80"/>
      <c r="U40" s="80"/>
      <c r="V40" s="80"/>
      <c r="W40" s="425"/>
      <c r="X40" s="425"/>
      <c r="Y40" s="425"/>
      <c r="Z40" s="425"/>
      <c r="AA40" s="425"/>
      <c r="AB40" s="425"/>
      <c r="AC40" s="425"/>
      <c r="AD40" s="425"/>
      <c r="AE40" s="425"/>
      <c r="AF40" s="425"/>
      <c r="AG40" s="425"/>
      <c r="AH40" s="425"/>
      <c r="AI40" s="425"/>
      <c r="AJ40" s="425"/>
      <c r="AK40" s="425"/>
      <c r="AL40" s="425"/>
      <c r="AM40" s="425"/>
      <c r="AN40" s="425"/>
      <c r="AO40" s="425"/>
      <c r="AP40" s="99"/>
      <c r="AQ40" s="119">
        <f t="shared" si="6"/>
        <v>0</v>
      </c>
      <c r="AR40" s="80"/>
      <c r="AS40" s="80"/>
      <c r="AT40" s="80"/>
      <c r="AU40" s="80"/>
      <c r="AV40" s="80"/>
      <c r="AW40" s="80"/>
      <c r="AX40" s="80"/>
      <c r="AY40" s="80"/>
      <c r="AZ40" s="80"/>
      <c r="BA40" s="80"/>
      <c r="BB40" s="80"/>
      <c r="BC40" s="80"/>
      <c r="BD40" s="80"/>
      <c r="BE40" s="80"/>
      <c r="BF40" s="80"/>
      <c r="BG40" s="80"/>
      <c r="BH40" s="80"/>
      <c r="BI40" s="80"/>
      <c r="BJ40" s="80"/>
      <c r="BK40" s="425"/>
      <c r="BL40" s="425"/>
      <c r="BM40" s="425"/>
      <c r="BN40" s="425"/>
      <c r="BO40" s="425"/>
      <c r="BP40" s="425"/>
      <c r="BQ40" s="425"/>
      <c r="BR40" s="425"/>
      <c r="BS40" s="425"/>
      <c r="BT40" s="425"/>
      <c r="BU40" s="425"/>
      <c r="BV40" s="425"/>
      <c r="BW40" s="425"/>
      <c r="BX40" s="425"/>
      <c r="BY40" s="425"/>
      <c r="BZ40" s="425"/>
      <c r="CA40" s="425"/>
      <c r="CB40" s="425"/>
      <c r="CC40" s="425"/>
      <c r="CD40" s="99"/>
      <c r="CE40" s="119">
        <f t="shared" si="7"/>
        <v>0</v>
      </c>
      <c r="CF40" s="80"/>
      <c r="CG40" s="80"/>
      <c r="CH40" s="80"/>
      <c r="CI40" s="80"/>
      <c r="CJ40" s="80"/>
      <c r="CK40" s="425"/>
      <c r="CL40" s="425"/>
      <c r="CM40" s="425"/>
      <c r="CN40" s="425"/>
      <c r="CO40" s="425"/>
      <c r="CP40" s="99"/>
      <c r="CQ40" s="95">
        <f t="shared" si="8"/>
        <v>0</v>
      </c>
      <c r="CR40" s="80"/>
      <c r="CS40" s="80"/>
      <c r="CT40" s="80"/>
      <c r="CU40" s="80"/>
      <c r="CV40" s="80"/>
      <c r="CW40" s="425"/>
      <c r="CX40" s="425"/>
      <c r="CY40" s="425"/>
      <c r="CZ40" s="425"/>
      <c r="DA40" s="425"/>
      <c r="DB40" s="99"/>
    </row>
    <row r="41" spans="1:108" ht="13.8" hidden="1" thickBot="1" x14ac:dyDescent="0.3">
      <c r="A41" s="100"/>
      <c r="B41" s="100"/>
      <c r="C41" s="119">
        <f t="shared" si="5"/>
        <v>0</v>
      </c>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19">
        <f t="shared" si="6"/>
        <v>0</v>
      </c>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2"/>
      <c r="BR41" s="102"/>
      <c r="BS41" s="102"/>
      <c r="BT41" s="102"/>
      <c r="BU41" s="102"/>
      <c r="BV41" s="102"/>
      <c r="BW41" s="102"/>
      <c r="BX41" s="102"/>
      <c r="BY41" s="102"/>
      <c r="BZ41" s="102"/>
      <c r="CA41" s="102"/>
      <c r="CB41" s="102"/>
      <c r="CC41" s="102"/>
      <c r="CD41" s="102"/>
      <c r="CE41" s="119">
        <f t="shared" si="7"/>
        <v>0</v>
      </c>
      <c r="CF41" s="102"/>
      <c r="CG41" s="102"/>
      <c r="CH41" s="102"/>
      <c r="CI41" s="102"/>
      <c r="CJ41" s="102"/>
      <c r="CK41" s="426"/>
      <c r="CL41" s="426"/>
      <c r="CM41" s="426"/>
      <c r="CN41" s="426"/>
      <c r="CO41" s="426"/>
      <c r="CP41" s="101"/>
      <c r="CQ41" s="95">
        <f t="shared" si="8"/>
        <v>0</v>
      </c>
      <c r="CR41" s="102"/>
      <c r="CS41" s="102"/>
      <c r="CT41" s="102"/>
      <c r="CU41" s="102"/>
      <c r="CV41" s="102"/>
      <c r="CW41" s="426"/>
      <c r="CX41" s="426"/>
      <c r="CY41" s="426"/>
      <c r="CZ41" s="426"/>
      <c r="DA41" s="426"/>
      <c r="DB41" s="101"/>
    </row>
    <row r="42" spans="1:108" s="185" customFormat="1" x14ac:dyDescent="0.25">
      <c r="A42" s="183"/>
      <c r="B42" s="183"/>
      <c r="C42" s="184"/>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4"/>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4"/>
      <c r="CF42" s="183"/>
      <c r="CG42" s="183"/>
      <c r="CH42" s="183"/>
      <c r="CI42" s="183"/>
      <c r="CJ42" s="183"/>
      <c r="CK42" s="183"/>
      <c r="CL42" s="183"/>
      <c r="CM42" s="183"/>
      <c r="CN42" s="183"/>
      <c r="CO42" s="183"/>
      <c r="CP42" s="183"/>
      <c r="CQ42" s="184"/>
      <c r="CR42" s="183"/>
      <c r="CS42" s="183"/>
      <c r="CT42" s="183"/>
      <c r="CU42" s="183"/>
      <c r="CV42" s="183"/>
      <c r="CW42" s="183"/>
      <c r="CX42" s="183"/>
      <c r="CY42" s="183"/>
      <c r="CZ42" s="183"/>
      <c r="DA42" s="183"/>
      <c r="DB42" s="183"/>
    </row>
    <row r="43" spans="1:108" s="185" customFormat="1" ht="12.75" customHeight="1" x14ac:dyDescent="0.25">
      <c r="A43" s="183"/>
      <c r="CP43" s="791"/>
      <c r="CQ43" s="791"/>
      <c r="CR43" s="791"/>
      <c r="CS43" s="791"/>
      <c r="CT43" s="791"/>
      <c r="CU43" s="791"/>
      <c r="CV43" s="791"/>
      <c r="CW43" s="791"/>
      <c r="CX43" s="791"/>
      <c r="CY43" s="791"/>
      <c r="CZ43" s="791"/>
      <c r="DA43" s="791"/>
      <c r="DB43" s="791"/>
      <c r="DC43" s="82"/>
      <c r="DD43" s="82"/>
    </row>
    <row r="44" spans="1:108" ht="16.8" x14ac:dyDescent="0.3">
      <c r="A44" s="65"/>
      <c r="CE44" s="104" t="s">
        <v>851</v>
      </c>
      <c r="CH44" s="105" t="s">
        <v>852</v>
      </c>
      <c r="CI44" s="106"/>
      <c r="CJ44" s="106"/>
      <c r="CK44" s="106"/>
      <c r="CL44" s="106"/>
      <c r="CM44" s="106"/>
      <c r="CN44" s="106"/>
      <c r="CO44" s="106"/>
      <c r="CP44" s="107"/>
      <c r="CQ44" s="108" t="s">
        <v>844</v>
      </c>
      <c r="CR44" s="107"/>
      <c r="CS44" s="107"/>
    </row>
    <row r="45" spans="1:108" ht="16.8" x14ac:dyDescent="0.3">
      <c r="CE45" s="111"/>
      <c r="CH45" s="105"/>
      <c r="CI45" s="106"/>
      <c r="CJ45" s="106"/>
      <c r="CK45" s="106"/>
      <c r="CL45" s="106"/>
      <c r="CM45" s="106"/>
      <c r="CN45" s="106"/>
      <c r="CO45" s="106"/>
      <c r="CP45" s="107"/>
      <c r="CQ45" s="112"/>
      <c r="CR45" s="107"/>
      <c r="CS45" s="107"/>
    </row>
    <row r="46" spans="1:108" ht="15.6" x14ac:dyDescent="0.3">
      <c r="B46" s="130"/>
      <c r="CE46" s="76"/>
      <c r="CH46" s="7" t="s">
        <v>834</v>
      </c>
      <c r="CI46" s="76"/>
      <c r="CJ46" s="76"/>
      <c r="CK46" s="76"/>
      <c r="CL46" s="76"/>
      <c r="CM46" s="76"/>
      <c r="CN46" s="76"/>
      <c r="CO46" s="76"/>
      <c r="CP46" s="76"/>
      <c r="CQ46" s="7" t="s">
        <v>125</v>
      </c>
      <c r="CR46" s="76"/>
      <c r="CS46" s="76"/>
    </row>
    <row r="47" spans="1:108" ht="16.5" customHeight="1" x14ac:dyDescent="0.3">
      <c r="B47" s="130"/>
    </row>
    <row r="48" spans="1:108" x14ac:dyDescent="0.25">
      <c r="B48" s="91"/>
    </row>
    <row r="49" spans="2:97" x14ac:dyDescent="0.25">
      <c r="B49" s="91"/>
    </row>
    <row r="50" spans="2:97" ht="12.75" customHeight="1" x14ac:dyDescent="0.3">
      <c r="B50" s="113" t="s">
        <v>203</v>
      </c>
      <c r="C50" s="67"/>
      <c r="AQ50" s="67"/>
      <c r="CE50" s="67"/>
      <c r="CQ50" s="67"/>
    </row>
    <row r="51" spans="2:97" ht="17.25" customHeight="1" x14ac:dyDescent="0.25">
      <c r="B51" s="67" t="s">
        <v>204</v>
      </c>
      <c r="C51" s="67"/>
      <c r="AQ51" s="67"/>
      <c r="CE51" s="67"/>
      <c r="CQ51" s="67"/>
    </row>
    <row r="52" spans="2:97" ht="15.75" customHeight="1" x14ac:dyDescent="0.25">
      <c r="B52" s="67" t="s">
        <v>226</v>
      </c>
      <c r="C52" s="67"/>
      <c r="AQ52" s="67"/>
      <c r="CE52" s="67"/>
      <c r="CG52" s="791" t="s">
        <v>58</v>
      </c>
      <c r="CH52" s="791"/>
      <c r="CI52" s="791"/>
      <c r="CJ52" s="791"/>
      <c r="CK52" s="791"/>
      <c r="CL52" s="791"/>
      <c r="CM52" s="791"/>
      <c r="CN52" s="791"/>
      <c r="CO52" s="791"/>
      <c r="CP52" s="791"/>
      <c r="CQ52" s="791"/>
      <c r="CR52" s="791"/>
      <c r="CS52" s="791"/>
    </row>
    <row r="53" spans="2:97" ht="15.75" customHeight="1" x14ac:dyDescent="0.3">
      <c r="B53" s="113"/>
      <c r="C53" s="67"/>
      <c r="AQ53" s="67"/>
      <c r="CE53" s="67"/>
      <c r="CG53" s="89" t="s">
        <v>431</v>
      </c>
      <c r="CQ53" s="67"/>
    </row>
    <row r="54" spans="2:97" s="171" customFormat="1" ht="15.9" customHeight="1" x14ac:dyDescent="0.25">
      <c r="B54" s="829" t="s">
        <v>247</v>
      </c>
      <c r="C54" s="829"/>
      <c r="D54" s="829"/>
      <c r="E54" s="829"/>
      <c r="F54" s="829"/>
      <c r="G54" s="829"/>
      <c r="H54" s="829"/>
      <c r="I54" s="829"/>
      <c r="J54" s="829"/>
      <c r="K54" s="829"/>
      <c r="L54" s="829"/>
      <c r="M54" s="829"/>
      <c r="N54" s="829"/>
      <c r="O54" s="829"/>
      <c r="P54" s="829"/>
      <c r="Q54" s="829"/>
      <c r="R54" s="829"/>
      <c r="S54" s="829"/>
      <c r="T54" s="829"/>
      <c r="U54" s="829"/>
      <c r="V54" s="829"/>
      <c r="W54" s="829"/>
      <c r="X54" s="829"/>
      <c r="Y54" s="829"/>
      <c r="Z54" s="829"/>
      <c r="AA54" s="829"/>
      <c r="AB54" s="829"/>
      <c r="AC54" s="829"/>
      <c r="AD54" s="829"/>
      <c r="AE54" s="829"/>
      <c r="AF54" s="829"/>
      <c r="AG54" s="829"/>
      <c r="AH54" s="829"/>
      <c r="AI54" s="829"/>
      <c r="AJ54" s="829"/>
      <c r="AK54" s="829"/>
      <c r="AL54" s="829"/>
      <c r="AM54" s="829"/>
      <c r="AN54" s="829"/>
      <c r="AO54" s="829"/>
      <c r="AP54" s="829"/>
      <c r="AQ54" s="829"/>
      <c r="AR54" s="829"/>
      <c r="AS54" s="829"/>
      <c r="AT54" s="829"/>
      <c r="AU54" s="829"/>
      <c r="AV54" s="829"/>
      <c r="AW54" s="829"/>
      <c r="AX54" s="829"/>
      <c r="AY54" s="829"/>
      <c r="AZ54" s="829"/>
      <c r="BA54" s="829"/>
      <c r="BB54" s="829"/>
      <c r="BC54" s="829"/>
      <c r="BD54" s="829"/>
      <c r="BE54" s="829"/>
      <c r="BF54" s="829"/>
      <c r="BG54" s="829"/>
      <c r="BH54" s="829"/>
      <c r="CE54" s="172"/>
      <c r="CF54" s="263" t="s">
        <v>563</v>
      </c>
      <c r="CQ54" s="172"/>
    </row>
    <row r="55" spans="2:97" x14ac:dyDescent="0.25">
      <c r="B55" s="821" t="s">
        <v>641</v>
      </c>
      <c r="C55" s="821"/>
      <c r="D55" s="821"/>
      <c r="E55" s="821"/>
      <c r="F55" s="821"/>
      <c r="G55" s="821"/>
      <c r="H55" s="821"/>
      <c r="I55" s="821"/>
      <c r="J55" s="821"/>
      <c r="K55" s="821"/>
      <c r="L55" s="821"/>
      <c r="M55" s="821"/>
      <c r="N55" s="821"/>
      <c r="O55" s="821"/>
      <c r="P55" s="821"/>
      <c r="Q55" s="821"/>
      <c r="R55" s="821"/>
      <c r="S55" s="821"/>
      <c r="T55" s="821"/>
      <c r="U55" s="821"/>
      <c r="V55" s="821"/>
      <c r="W55" s="821"/>
      <c r="X55" s="821"/>
      <c r="Y55" s="821"/>
      <c r="Z55" s="821"/>
      <c r="AA55" s="821"/>
      <c r="AB55" s="821"/>
      <c r="AC55" s="821"/>
      <c r="AD55" s="821"/>
      <c r="AE55" s="821"/>
      <c r="AF55" s="821"/>
      <c r="AG55" s="821"/>
      <c r="AH55" s="821"/>
      <c r="AI55" s="821"/>
      <c r="AJ55" s="821"/>
      <c r="AK55" s="821"/>
      <c r="AL55" s="821"/>
      <c r="AM55" s="821"/>
      <c r="AN55" s="821"/>
      <c r="AO55" s="821"/>
      <c r="AP55" s="821"/>
      <c r="AQ55" s="821"/>
      <c r="AR55" s="821"/>
      <c r="AS55" s="821"/>
      <c r="AT55" s="821"/>
      <c r="AU55" s="821"/>
      <c r="AV55" s="821"/>
      <c r="AW55" s="821"/>
      <c r="AX55" s="821"/>
      <c r="AY55" s="821"/>
      <c r="AZ55" s="821"/>
      <c r="BA55" s="821"/>
      <c r="BB55" s="821"/>
      <c r="BC55" s="821"/>
      <c r="BD55" s="821"/>
      <c r="BE55" s="821"/>
      <c r="BF55" s="821"/>
      <c r="BG55" s="821"/>
      <c r="BH55" s="821"/>
      <c r="CF55" s="439" t="s">
        <v>804</v>
      </c>
    </row>
    <row r="56" spans="2:97" x14ac:dyDescent="0.25">
      <c r="B56" s="821" t="s">
        <v>642</v>
      </c>
      <c r="C56" s="821"/>
      <c r="D56" s="821"/>
      <c r="E56" s="821"/>
      <c r="F56" s="821"/>
      <c r="G56" s="821"/>
      <c r="H56" s="821"/>
      <c r="I56" s="821"/>
      <c r="J56" s="821"/>
      <c r="K56" s="821"/>
      <c r="L56" s="821"/>
      <c r="M56" s="821"/>
      <c r="N56" s="821"/>
      <c r="O56" s="821"/>
      <c r="P56" s="821"/>
      <c r="Q56" s="821"/>
      <c r="R56" s="821"/>
      <c r="S56" s="821"/>
      <c r="T56" s="821"/>
      <c r="U56" s="821"/>
      <c r="V56" s="821"/>
      <c r="W56" s="821"/>
      <c r="X56" s="821"/>
      <c r="Y56" s="821"/>
      <c r="Z56" s="821"/>
      <c r="AA56" s="821"/>
      <c r="AB56" s="821"/>
      <c r="AC56" s="821"/>
      <c r="AD56" s="821"/>
      <c r="AE56" s="821"/>
      <c r="AF56" s="821"/>
      <c r="AG56" s="821"/>
      <c r="AH56" s="821"/>
      <c r="AI56" s="821"/>
      <c r="AJ56" s="821"/>
      <c r="AK56" s="821"/>
      <c r="AL56" s="821"/>
      <c r="AM56" s="821"/>
      <c r="AN56" s="821"/>
      <c r="AO56" s="821"/>
      <c r="AP56" s="821"/>
      <c r="AQ56" s="821"/>
      <c r="AR56" s="821"/>
      <c r="AS56" s="821"/>
      <c r="AT56" s="821"/>
      <c r="AU56" s="821"/>
      <c r="AV56" s="821"/>
      <c r="AW56" s="821"/>
      <c r="AX56" s="821"/>
      <c r="AY56" s="821"/>
      <c r="AZ56" s="821"/>
      <c r="BA56" s="821"/>
      <c r="BB56" s="821"/>
      <c r="BC56" s="821"/>
      <c r="BD56" s="821"/>
      <c r="BE56" s="821"/>
      <c r="BF56" s="821"/>
      <c r="BG56" s="821"/>
      <c r="BH56" s="821"/>
    </row>
    <row r="57" spans="2:97" x14ac:dyDescent="0.25">
      <c r="B57" s="821" t="s">
        <v>643</v>
      </c>
      <c r="C57" s="821"/>
      <c r="D57" s="821"/>
      <c r="E57" s="821"/>
      <c r="F57" s="821"/>
      <c r="G57" s="821"/>
      <c r="H57" s="821"/>
      <c r="I57" s="821"/>
      <c r="J57" s="821"/>
      <c r="K57" s="821"/>
      <c r="L57" s="821"/>
      <c r="M57" s="821"/>
      <c r="N57" s="821"/>
      <c r="O57" s="821"/>
      <c r="P57" s="821"/>
      <c r="Q57" s="821"/>
      <c r="R57" s="821"/>
      <c r="S57" s="821"/>
      <c r="T57" s="821"/>
      <c r="U57" s="821"/>
      <c r="V57" s="821"/>
      <c r="W57" s="821"/>
      <c r="X57" s="821"/>
      <c r="Y57" s="821"/>
      <c r="Z57" s="821"/>
      <c r="AA57" s="821"/>
      <c r="AB57" s="821"/>
      <c r="AC57" s="821"/>
      <c r="AD57" s="821"/>
      <c r="AE57" s="821"/>
      <c r="AF57" s="821"/>
      <c r="AG57" s="821"/>
      <c r="AH57" s="821"/>
      <c r="AI57" s="821"/>
      <c r="AJ57" s="821"/>
      <c r="AK57" s="821"/>
      <c r="AL57" s="821"/>
      <c r="AM57" s="821"/>
      <c r="AN57" s="821"/>
      <c r="AO57" s="821"/>
      <c r="AP57" s="821"/>
      <c r="AQ57" s="821"/>
      <c r="AR57" s="821"/>
      <c r="AS57" s="821"/>
      <c r="AT57" s="821"/>
      <c r="AU57" s="821"/>
      <c r="AV57" s="821"/>
      <c r="AW57" s="821"/>
      <c r="AX57" s="821"/>
      <c r="AY57" s="821"/>
      <c r="AZ57" s="821"/>
      <c r="BA57" s="821"/>
      <c r="BB57" s="821"/>
      <c r="BC57" s="821"/>
      <c r="BD57" s="821"/>
      <c r="BE57" s="821"/>
      <c r="BF57" s="821"/>
      <c r="BG57" s="821"/>
      <c r="BH57" s="821"/>
    </row>
    <row r="58" spans="2:97" x14ac:dyDescent="0.25">
      <c r="B58" s="821" t="s">
        <v>644</v>
      </c>
      <c r="C58" s="821"/>
      <c r="D58" s="821"/>
      <c r="E58" s="821"/>
      <c r="F58" s="821"/>
      <c r="G58" s="821"/>
      <c r="H58" s="821"/>
      <c r="I58" s="821"/>
      <c r="J58" s="821"/>
      <c r="K58" s="821"/>
      <c r="L58" s="821"/>
      <c r="M58" s="821"/>
      <c r="N58" s="821"/>
      <c r="O58" s="821"/>
      <c r="P58" s="821"/>
      <c r="Q58" s="821"/>
      <c r="R58" s="821"/>
      <c r="S58" s="821"/>
      <c r="T58" s="821"/>
      <c r="U58" s="821"/>
      <c r="V58" s="821"/>
      <c r="W58" s="821"/>
      <c r="X58" s="821"/>
      <c r="Y58" s="821"/>
      <c r="Z58" s="821"/>
      <c r="AA58" s="821"/>
      <c r="AB58" s="821"/>
      <c r="AC58" s="821"/>
      <c r="AD58" s="821"/>
      <c r="AE58" s="821"/>
      <c r="AF58" s="821"/>
      <c r="AG58" s="821"/>
      <c r="AH58" s="821"/>
      <c r="AI58" s="821"/>
      <c r="AJ58" s="821"/>
      <c r="AK58" s="821"/>
      <c r="AL58" s="821"/>
      <c r="AM58" s="821"/>
      <c r="AN58" s="821"/>
      <c r="AO58" s="821"/>
      <c r="AP58" s="821"/>
      <c r="AQ58" s="821"/>
      <c r="AR58" s="821"/>
      <c r="AS58" s="821"/>
      <c r="AT58" s="821"/>
      <c r="AU58" s="821"/>
      <c r="AV58" s="821"/>
      <c r="AW58" s="821"/>
      <c r="AX58" s="821"/>
      <c r="AY58" s="821"/>
      <c r="AZ58" s="821"/>
      <c r="BA58" s="821"/>
      <c r="BB58" s="821"/>
      <c r="BC58" s="821"/>
      <c r="BD58" s="821"/>
      <c r="BE58" s="821"/>
      <c r="BF58" s="821"/>
      <c r="BG58" s="821"/>
      <c r="BH58" s="821"/>
    </row>
    <row r="59" spans="2:97" x14ac:dyDescent="0.25">
      <c r="B59" s="821" t="s">
        <v>645</v>
      </c>
      <c r="C59" s="821"/>
      <c r="D59" s="821"/>
      <c r="E59" s="821"/>
      <c r="F59" s="821"/>
      <c r="G59" s="821"/>
      <c r="H59" s="821"/>
      <c r="I59" s="821"/>
      <c r="J59" s="821"/>
      <c r="K59" s="821"/>
      <c r="L59" s="821"/>
      <c r="M59" s="821"/>
      <c r="N59" s="821"/>
      <c r="O59" s="821"/>
      <c r="P59" s="821"/>
      <c r="Q59" s="821"/>
      <c r="R59" s="821"/>
      <c r="S59" s="821"/>
      <c r="T59" s="821"/>
      <c r="U59" s="821"/>
      <c r="V59" s="821"/>
      <c r="W59" s="821"/>
      <c r="X59" s="821"/>
      <c r="Y59" s="821"/>
      <c r="Z59" s="821"/>
      <c r="AA59" s="821"/>
      <c r="AB59" s="821"/>
      <c r="AC59" s="821"/>
      <c r="AD59" s="821"/>
      <c r="AE59" s="821"/>
      <c r="AF59" s="821"/>
      <c r="AG59" s="821"/>
      <c r="AH59" s="821"/>
      <c r="AI59" s="821"/>
      <c r="AJ59" s="821"/>
      <c r="AK59" s="821"/>
      <c r="AL59" s="821"/>
      <c r="AM59" s="821"/>
      <c r="AN59" s="821"/>
      <c r="AO59" s="821"/>
      <c r="AP59" s="821"/>
      <c r="AQ59" s="821"/>
      <c r="AR59" s="821"/>
      <c r="AS59" s="821"/>
      <c r="AT59" s="821"/>
      <c r="AU59" s="821"/>
      <c r="AV59" s="821"/>
      <c r="AW59" s="821"/>
      <c r="AX59" s="821"/>
      <c r="AY59" s="821"/>
      <c r="AZ59" s="821"/>
      <c r="BA59" s="821"/>
      <c r="BB59" s="821"/>
      <c r="BC59" s="821"/>
      <c r="BD59" s="821"/>
      <c r="BE59" s="821"/>
      <c r="BF59" s="821"/>
      <c r="BG59" s="821"/>
      <c r="BH59" s="821"/>
    </row>
    <row r="60" spans="2:97" x14ac:dyDescent="0.25">
      <c r="B60" s="821" t="s">
        <v>646</v>
      </c>
      <c r="C60" s="821"/>
      <c r="D60" s="821"/>
      <c r="E60" s="821"/>
      <c r="F60" s="821"/>
      <c r="G60" s="821"/>
      <c r="H60" s="821"/>
      <c r="I60" s="821"/>
      <c r="J60" s="821"/>
      <c r="K60" s="821"/>
      <c r="L60" s="821"/>
      <c r="M60" s="821"/>
      <c r="N60" s="821"/>
      <c r="O60" s="821"/>
      <c r="P60" s="821"/>
      <c r="Q60" s="821"/>
      <c r="R60" s="821"/>
      <c r="S60" s="821"/>
      <c r="T60" s="821"/>
      <c r="U60" s="821"/>
      <c r="V60" s="821"/>
      <c r="W60" s="821"/>
      <c r="X60" s="821"/>
      <c r="Y60" s="821"/>
      <c r="Z60" s="821"/>
      <c r="AA60" s="821"/>
      <c r="AB60" s="821"/>
      <c r="AC60" s="821"/>
      <c r="AD60" s="821"/>
      <c r="AE60" s="821"/>
      <c r="AF60" s="821"/>
      <c r="AG60" s="821"/>
      <c r="AH60" s="821"/>
      <c r="AI60" s="821"/>
      <c r="AJ60" s="821"/>
      <c r="AK60" s="821"/>
      <c r="AL60" s="821"/>
      <c r="AM60" s="821"/>
      <c r="AN60" s="821"/>
      <c r="AO60" s="821"/>
      <c r="AP60" s="821"/>
      <c r="AQ60" s="821"/>
      <c r="AR60" s="821"/>
      <c r="AS60" s="821"/>
      <c r="AT60" s="821"/>
      <c r="AU60" s="821"/>
      <c r="AV60" s="821"/>
      <c r="AW60" s="821"/>
      <c r="AX60" s="821"/>
      <c r="AY60" s="821"/>
      <c r="AZ60" s="821"/>
      <c r="BA60" s="821"/>
      <c r="BB60" s="821"/>
      <c r="BC60" s="821"/>
      <c r="BD60" s="821"/>
      <c r="BE60" s="821"/>
      <c r="BF60" s="821"/>
      <c r="BG60" s="821"/>
      <c r="BH60" s="821"/>
    </row>
    <row r="61" spans="2:97" x14ac:dyDescent="0.25">
      <c r="B61" s="821" t="s">
        <v>647</v>
      </c>
      <c r="C61" s="821"/>
      <c r="D61" s="821"/>
      <c r="E61" s="821"/>
      <c r="F61" s="821"/>
      <c r="G61" s="821"/>
      <c r="H61" s="821"/>
      <c r="I61" s="821"/>
      <c r="J61" s="821"/>
      <c r="K61" s="821"/>
      <c r="L61" s="821"/>
      <c r="M61" s="821"/>
      <c r="N61" s="821"/>
      <c r="O61" s="821"/>
      <c r="P61" s="821"/>
      <c r="Q61" s="821"/>
      <c r="R61" s="821"/>
      <c r="S61" s="821"/>
      <c r="T61" s="821"/>
      <c r="U61" s="821"/>
      <c r="V61" s="821"/>
      <c r="W61" s="821"/>
      <c r="X61" s="821"/>
      <c r="Y61" s="821"/>
      <c r="Z61" s="821"/>
      <c r="AA61" s="821"/>
      <c r="AB61" s="821"/>
      <c r="AC61" s="821"/>
      <c r="AD61" s="821"/>
      <c r="AE61" s="821"/>
      <c r="AF61" s="821"/>
      <c r="AG61" s="821"/>
      <c r="AH61" s="821"/>
      <c r="AI61" s="821"/>
      <c r="AJ61" s="821"/>
      <c r="AK61" s="821"/>
      <c r="AL61" s="821"/>
      <c r="AM61" s="821"/>
      <c r="AN61" s="821"/>
      <c r="AO61" s="821"/>
      <c r="AP61" s="821"/>
      <c r="AQ61" s="821"/>
      <c r="AR61" s="821"/>
      <c r="AS61" s="821"/>
      <c r="AT61" s="821"/>
      <c r="AU61" s="821"/>
      <c r="AV61" s="821"/>
      <c r="AW61" s="821"/>
      <c r="AX61" s="821"/>
      <c r="AY61" s="821"/>
      <c r="AZ61" s="821"/>
      <c r="BA61" s="821"/>
      <c r="BB61" s="821"/>
      <c r="BC61" s="821"/>
      <c r="BD61" s="821"/>
      <c r="BE61" s="821"/>
      <c r="BF61" s="821"/>
      <c r="BG61" s="821"/>
      <c r="BH61" s="821"/>
    </row>
    <row r="62" spans="2:97" x14ac:dyDescent="0.25">
      <c r="B62" s="821" t="s">
        <v>648</v>
      </c>
      <c r="C62" s="821"/>
      <c r="D62" s="821"/>
      <c r="E62" s="821"/>
      <c r="F62" s="821"/>
      <c r="G62" s="821"/>
      <c r="H62" s="821"/>
      <c r="I62" s="821"/>
      <c r="J62" s="821"/>
      <c r="K62" s="821"/>
      <c r="L62" s="821"/>
      <c r="M62" s="821"/>
      <c r="N62" s="821"/>
      <c r="O62" s="821"/>
      <c r="P62" s="821"/>
      <c r="Q62" s="821"/>
      <c r="R62" s="821"/>
      <c r="S62" s="821"/>
      <c r="T62" s="821"/>
      <c r="U62" s="821"/>
      <c r="V62" s="821"/>
      <c r="W62" s="821"/>
      <c r="X62" s="821"/>
      <c r="Y62" s="821"/>
      <c r="Z62" s="821"/>
      <c r="AA62" s="821"/>
      <c r="AB62" s="821"/>
      <c r="AC62" s="821"/>
      <c r="AD62" s="821"/>
      <c r="AE62" s="821"/>
      <c r="AF62" s="821"/>
      <c r="AG62" s="821"/>
      <c r="AH62" s="821"/>
      <c r="AI62" s="821"/>
      <c r="AJ62" s="821"/>
      <c r="AK62" s="821"/>
      <c r="AL62" s="821"/>
      <c r="AM62" s="821"/>
      <c r="AN62" s="821"/>
      <c r="AO62" s="821"/>
      <c r="AP62" s="821"/>
      <c r="AQ62" s="821"/>
      <c r="AR62" s="821"/>
      <c r="AS62" s="821"/>
      <c r="AT62" s="821"/>
      <c r="AU62" s="821"/>
      <c r="AV62" s="821"/>
      <c r="AW62" s="821"/>
      <c r="AX62" s="821"/>
      <c r="AY62" s="821"/>
      <c r="AZ62" s="821"/>
      <c r="BA62" s="821"/>
      <c r="BB62" s="821"/>
      <c r="BC62" s="821"/>
      <c r="BD62" s="821"/>
      <c r="BE62" s="821"/>
      <c r="BF62" s="821"/>
      <c r="BG62" s="821"/>
      <c r="BH62" s="821"/>
    </row>
    <row r="63" spans="2:97" x14ac:dyDescent="0.25">
      <c r="B63" s="821" t="s">
        <v>649</v>
      </c>
      <c r="C63" s="821"/>
      <c r="D63" s="821"/>
      <c r="E63" s="821"/>
      <c r="F63" s="821"/>
      <c r="G63" s="821"/>
      <c r="H63" s="821"/>
      <c r="I63" s="821"/>
      <c r="J63" s="821"/>
      <c r="K63" s="821"/>
      <c r="L63" s="821"/>
      <c r="M63" s="821"/>
      <c r="N63" s="821"/>
      <c r="O63" s="821"/>
      <c r="P63" s="821"/>
      <c r="Q63" s="821"/>
      <c r="R63" s="821"/>
      <c r="S63" s="821"/>
      <c r="T63" s="821"/>
      <c r="U63" s="821"/>
      <c r="V63" s="821"/>
      <c r="W63" s="821"/>
      <c r="X63" s="821"/>
      <c r="Y63" s="821"/>
      <c r="Z63" s="821"/>
      <c r="AA63" s="821"/>
      <c r="AB63" s="821"/>
      <c r="AC63" s="821"/>
      <c r="AD63" s="821"/>
      <c r="AE63" s="821"/>
      <c r="AF63" s="821"/>
      <c r="AG63" s="821"/>
      <c r="AH63" s="821"/>
      <c r="AI63" s="821"/>
      <c r="AJ63" s="821"/>
      <c r="AK63" s="821"/>
      <c r="AL63" s="821"/>
      <c r="AM63" s="821"/>
      <c r="AN63" s="821"/>
      <c r="AO63" s="821"/>
      <c r="AP63" s="821"/>
      <c r="AQ63" s="821"/>
      <c r="AR63" s="821"/>
      <c r="AS63" s="821"/>
      <c r="AT63" s="821"/>
      <c r="AU63" s="821"/>
      <c r="AV63" s="821"/>
      <c r="AW63" s="821"/>
      <c r="AX63" s="821"/>
      <c r="AY63" s="821"/>
      <c r="AZ63" s="821"/>
      <c r="BA63" s="821"/>
      <c r="BB63" s="821"/>
      <c r="BC63" s="821"/>
      <c r="BD63" s="821"/>
      <c r="BE63" s="821"/>
      <c r="BF63" s="821"/>
      <c r="BG63" s="821"/>
      <c r="BH63" s="821"/>
    </row>
    <row r="64" spans="2:97" x14ac:dyDescent="0.25">
      <c r="B64" s="821" t="s">
        <v>650</v>
      </c>
      <c r="C64" s="821"/>
      <c r="D64" s="821"/>
      <c r="E64" s="821"/>
      <c r="F64" s="821"/>
      <c r="G64" s="821"/>
      <c r="H64" s="821"/>
      <c r="I64" s="821"/>
      <c r="J64" s="821"/>
      <c r="K64" s="821"/>
      <c r="L64" s="821"/>
      <c r="M64" s="821"/>
      <c r="N64" s="821"/>
      <c r="O64" s="821"/>
      <c r="P64" s="821"/>
      <c r="Q64" s="821"/>
      <c r="R64" s="821"/>
      <c r="S64" s="821"/>
      <c r="T64" s="821"/>
      <c r="U64" s="821"/>
      <c r="V64" s="821"/>
      <c r="W64" s="821"/>
      <c r="X64" s="821"/>
      <c r="Y64" s="821"/>
      <c r="Z64" s="821"/>
      <c r="AA64" s="821"/>
      <c r="AB64" s="821"/>
      <c r="AC64" s="821"/>
      <c r="AD64" s="821"/>
      <c r="AE64" s="821"/>
      <c r="AF64" s="821"/>
      <c r="AG64" s="821"/>
      <c r="AH64" s="821"/>
      <c r="AI64" s="821"/>
      <c r="AJ64" s="821"/>
      <c r="AK64" s="821"/>
      <c r="AL64" s="821"/>
      <c r="AM64" s="821"/>
      <c r="AN64" s="821"/>
      <c r="AO64" s="821"/>
      <c r="AP64" s="821"/>
      <c r="AQ64" s="821"/>
      <c r="AR64" s="821"/>
      <c r="AS64" s="821"/>
      <c r="AT64" s="821"/>
      <c r="AU64" s="821"/>
      <c r="AV64" s="821"/>
      <c r="AW64" s="821"/>
      <c r="AX64" s="821"/>
      <c r="AY64" s="821"/>
      <c r="AZ64" s="821"/>
      <c r="BA64" s="821"/>
      <c r="BB64" s="821"/>
      <c r="BC64" s="821"/>
      <c r="BD64" s="821"/>
      <c r="BE64" s="821"/>
      <c r="BF64" s="821"/>
      <c r="BG64" s="821"/>
      <c r="BH64" s="821"/>
    </row>
    <row r="65" spans="2:60" x14ac:dyDescent="0.25">
      <c r="B65" s="821" t="s">
        <v>651</v>
      </c>
      <c r="C65" s="821"/>
      <c r="D65" s="821"/>
      <c r="E65" s="821"/>
      <c r="F65" s="821"/>
      <c r="G65" s="821"/>
      <c r="H65" s="821"/>
      <c r="I65" s="821"/>
      <c r="J65" s="821"/>
      <c r="K65" s="821"/>
      <c r="L65" s="821"/>
      <c r="M65" s="821"/>
      <c r="N65" s="821"/>
      <c r="O65" s="821"/>
      <c r="P65" s="821"/>
      <c r="Q65" s="821"/>
      <c r="R65" s="821"/>
      <c r="S65" s="821"/>
      <c r="T65" s="821"/>
      <c r="U65" s="821"/>
      <c r="V65" s="821"/>
      <c r="W65" s="821"/>
      <c r="X65" s="821"/>
      <c r="Y65" s="821"/>
      <c r="Z65" s="821"/>
      <c r="AA65" s="821"/>
      <c r="AB65" s="821"/>
      <c r="AC65" s="821"/>
      <c r="AD65" s="821"/>
      <c r="AE65" s="821"/>
      <c r="AF65" s="821"/>
      <c r="AG65" s="821"/>
      <c r="AH65" s="821"/>
      <c r="AI65" s="821"/>
      <c r="AJ65" s="821"/>
      <c r="AK65" s="821"/>
      <c r="AL65" s="821"/>
      <c r="AM65" s="821"/>
      <c r="AN65" s="821"/>
      <c r="AO65" s="821"/>
      <c r="AP65" s="821"/>
      <c r="AQ65" s="821"/>
      <c r="AR65" s="821"/>
      <c r="AS65" s="821"/>
      <c r="AT65" s="821"/>
      <c r="AU65" s="821"/>
      <c r="AV65" s="821"/>
      <c r="AW65" s="821"/>
      <c r="AX65" s="821"/>
      <c r="AY65" s="821"/>
      <c r="AZ65" s="821"/>
      <c r="BA65" s="821"/>
      <c r="BB65" s="821"/>
      <c r="BC65" s="821"/>
      <c r="BD65" s="821"/>
      <c r="BE65" s="821"/>
      <c r="BF65" s="821"/>
      <c r="BG65" s="821"/>
      <c r="BH65" s="821"/>
    </row>
    <row r="66" spans="2:60" x14ac:dyDescent="0.25">
      <c r="B66" s="821" t="s">
        <v>652</v>
      </c>
      <c r="C66" s="821"/>
      <c r="D66" s="821"/>
      <c r="E66" s="821"/>
      <c r="F66" s="821"/>
      <c r="G66" s="821"/>
      <c r="H66" s="821"/>
      <c r="I66" s="821"/>
      <c r="J66" s="821"/>
      <c r="K66" s="821"/>
      <c r="L66" s="821"/>
      <c r="M66" s="821"/>
      <c r="N66" s="821"/>
      <c r="O66" s="821"/>
      <c r="P66" s="821"/>
      <c r="Q66" s="821"/>
      <c r="R66" s="821"/>
      <c r="S66" s="821"/>
      <c r="T66" s="821"/>
      <c r="U66" s="821"/>
      <c r="V66" s="821"/>
      <c r="W66" s="821"/>
      <c r="X66" s="821"/>
      <c r="Y66" s="821"/>
      <c r="Z66" s="821"/>
      <c r="AA66" s="821"/>
      <c r="AB66" s="821"/>
      <c r="AC66" s="821"/>
      <c r="AD66" s="821"/>
      <c r="AE66" s="821"/>
      <c r="AF66" s="821"/>
      <c r="AG66" s="821"/>
      <c r="AH66" s="821"/>
      <c r="AI66" s="821"/>
      <c r="AJ66" s="821"/>
      <c r="AK66" s="821"/>
      <c r="AL66" s="821"/>
      <c r="AM66" s="821"/>
      <c r="AN66" s="821"/>
      <c r="AO66" s="821"/>
      <c r="AP66" s="821"/>
      <c r="AQ66" s="821"/>
      <c r="AR66" s="821"/>
      <c r="AS66" s="821"/>
      <c r="AT66" s="821"/>
      <c r="AU66" s="821"/>
      <c r="AV66" s="821"/>
      <c r="AW66" s="821"/>
      <c r="AX66" s="821"/>
      <c r="AY66" s="821"/>
      <c r="AZ66" s="821"/>
      <c r="BA66" s="821"/>
      <c r="BB66" s="821"/>
      <c r="BC66" s="821"/>
      <c r="BD66" s="821"/>
      <c r="BE66" s="821"/>
      <c r="BF66" s="821"/>
      <c r="BG66" s="821"/>
      <c r="BH66" s="821"/>
    </row>
    <row r="67" spans="2:60" x14ac:dyDescent="0.25">
      <c r="B67" s="821" t="s">
        <v>653</v>
      </c>
      <c r="C67" s="821"/>
      <c r="D67" s="821"/>
      <c r="E67" s="821"/>
      <c r="F67" s="821"/>
      <c r="G67" s="821"/>
      <c r="H67" s="821"/>
      <c r="I67" s="821"/>
      <c r="J67" s="821"/>
      <c r="K67" s="821"/>
      <c r="L67" s="821"/>
      <c r="M67" s="821"/>
      <c r="N67" s="821"/>
      <c r="O67" s="821"/>
      <c r="P67" s="821"/>
      <c r="Q67" s="821"/>
      <c r="R67" s="821"/>
      <c r="S67" s="821"/>
      <c r="T67" s="821"/>
      <c r="U67" s="821"/>
      <c r="V67" s="821"/>
      <c r="W67" s="821"/>
      <c r="X67" s="821"/>
      <c r="Y67" s="821"/>
      <c r="Z67" s="821"/>
      <c r="AA67" s="821"/>
      <c r="AB67" s="821"/>
      <c r="AC67" s="821"/>
      <c r="AD67" s="821"/>
      <c r="AE67" s="821"/>
      <c r="AF67" s="821"/>
      <c r="AG67" s="821"/>
      <c r="AH67" s="821"/>
      <c r="AI67" s="821"/>
      <c r="AJ67" s="821"/>
      <c r="AK67" s="821"/>
      <c r="AL67" s="821"/>
      <c r="AM67" s="821"/>
      <c r="AN67" s="821"/>
      <c r="AO67" s="821"/>
      <c r="AP67" s="821"/>
      <c r="AQ67" s="821"/>
      <c r="AR67" s="821"/>
      <c r="AS67" s="821"/>
      <c r="AT67" s="821"/>
      <c r="AU67" s="821"/>
      <c r="AV67" s="821"/>
      <c r="AW67" s="821"/>
      <c r="AX67" s="821"/>
      <c r="AY67" s="821"/>
      <c r="AZ67" s="821"/>
      <c r="BA67" s="821"/>
      <c r="BB67" s="821"/>
      <c r="BC67" s="821"/>
      <c r="BD67" s="821"/>
      <c r="BE67" s="821"/>
      <c r="BF67" s="821"/>
      <c r="BG67" s="821"/>
      <c r="BH67" s="821"/>
    </row>
    <row r="68" spans="2:60" x14ac:dyDescent="0.25">
      <c r="B68" s="821" t="s">
        <v>654</v>
      </c>
      <c r="C68" s="821"/>
      <c r="D68" s="821"/>
      <c r="E68" s="821"/>
      <c r="F68" s="821"/>
      <c r="G68" s="821"/>
      <c r="H68" s="821"/>
      <c r="I68" s="821"/>
      <c r="J68" s="821"/>
      <c r="K68" s="821"/>
      <c r="L68" s="821"/>
      <c r="M68" s="821"/>
      <c r="N68" s="821"/>
      <c r="O68" s="821"/>
      <c r="P68" s="821"/>
      <c r="Q68" s="821"/>
      <c r="R68" s="821"/>
      <c r="S68" s="821"/>
      <c r="T68" s="821"/>
      <c r="U68" s="821"/>
      <c r="V68" s="821"/>
      <c r="W68" s="821"/>
      <c r="X68" s="821"/>
      <c r="Y68" s="821"/>
      <c r="Z68" s="821"/>
      <c r="AA68" s="821"/>
      <c r="AB68" s="821"/>
      <c r="AC68" s="821"/>
      <c r="AD68" s="821"/>
      <c r="AE68" s="821"/>
      <c r="AF68" s="821"/>
      <c r="AG68" s="821"/>
      <c r="AH68" s="821"/>
      <c r="AI68" s="821"/>
      <c r="AJ68" s="821"/>
      <c r="AK68" s="821"/>
      <c r="AL68" s="821"/>
      <c r="AM68" s="821"/>
      <c r="AN68" s="821"/>
      <c r="AO68" s="821"/>
      <c r="AP68" s="821"/>
      <c r="AQ68" s="821"/>
      <c r="AR68" s="821"/>
      <c r="AS68" s="821"/>
      <c r="AT68" s="821"/>
      <c r="AU68" s="821"/>
      <c r="AV68" s="821"/>
      <c r="AW68" s="821"/>
      <c r="AX68" s="821"/>
      <c r="AY68" s="821"/>
      <c r="AZ68" s="821"/>
      <c r="BA68" s="821"/>
      <c r="BB68" s="821"/>
      <c r="BC68" s="821"/>
      <c r="BD68" s="821"/>
      <c r="BE68" s="821"/>
      <c r="BF68" s="821"/>
      <c r="BG68" s="821"/>
      <c r="BH68" s="821"/>
    </row>
    <row r="69" spans="2:60" x14ac:dyDescent="0.25">
      <c r="B69" s="821" t="s">
        <v>655</v>
      </c>
      <c r="C69" s="821"/>
      <c r="D69" s="821"/>
      <c r="E69" s="821"/>
      <c r="F69" s="821"/>
      <c r="G69" s="821"/>
      <c r="H69" s="821"/>
      <c r="I69" s="821"/>
      <c r="J69" s="821"/>
      <c r="K69" s="821"/>
      <c r="L69" s="821"/>
      <c r="M69" s="821"/>
      <c r="N69" s="821"/>
      <c r="O69" s="821"/>
      <c r="P69" s="821"/>
      <c r="Q69" s="821"/>
      <c r="R69" s="821"/>
      <c r="S69" s="821"/>
      <c r="T69" s="821"/>
      <c r="U69" s="821"/>
      <c r="V69" s="821"/>
      <c r="W69" s="821"/>
      <c r="X69" s="821"/>
      <c r="Y69" s="821"/>
      <c r="Z69" s="821"/>
      <c r="AA69" s="821"/>
      <c r="AB69" s="821"/>
      <c r="AC69" s="821"/>
      <c r="AD69" s="821"/>
      <c r="AE69" s="821"/>
      <c r="AF69" s="821"/>
      <c r="AG69" s="821"/>
      <c r="AH69" s="821"/>
      <c r="AI69" s="821"/>
      <c r="AJ69" s="821"/>
      <c r="AK69" s="821"/>
      <c r="AL69" s="821"/>
      <c r="AM69" s="821"/>
      <c r="AN69" s="821"/>
      <c r="AO69" s="821"/>
      <c r="AP69" s="821"/>
      <c r="AQ69" s="821"/>
      <c r="AR69" s="821"/>
      <c r="AS69" s="821"/>
      <c r="AT69" s="821"/>
      <c r="AU69" s="821"/>
      <c r="AV69" s="821"/>
      <c r="AW69" s="821"/>
      <c r="AX69" s="821"/>
      <c r="AY69" s="821"/>
      <c r="AZ69" s="821"/>
      <c r="BA69" s="821"/>
      <c r="BB69" s="821"/>
      <c r="BC69" s="821"/>
      <c r="BD69" s="821"/>
      <c r="BE69" s="821"/>
      <c r="BF69" s="821"/>
      <c r="BG69" s="821"/>
      <c r="BH69" s="821"/>
    </row>
    <row r="70" spans="2:60" x14ac:dyDescent="0.25">
      <c r="B70" s="821" t="s">
        <v>656</v>
      </c>
      <c r="C70" s="821"/>
      <c r="D70" s="821"/>
      <c r="E70" s="821"/>
      <c r="F70" s="821"/>
      <c r="G70" s="821"/>
      <c r="H70" s="821"/>
      <c r="I70" s="821"/>
      <c r="J70" s="821"/>
      <c r="K70" s="821"/>
      <c r="L70" s="821"/>
      <c r="M70" s="821"/>
      <c r="N70" s="821"/>
      <c r="O70" s="821"/>
      <c r="P70" s="821"/>
      <c r="Q70" s="821"/>
      <c r="R70" s="821"/>
      <c r="S70" s="821"/>
      <c r="T70" s="821"/>
      <c r="U70" s="821"/>
      <c r="V70" s="821"/>
      <c r="W70" s="821"/>
      <c r="X70" s="821"/>
      <c r="Y70" s="821"/>
      <c r="Z70" s="821"/>
      <c r="AA70" s="821"/>
      <c r="AB70" s="821"/>
      <c r="AC70" s="821"/>
      <c r="AD70" s="821"/>
      <c r="AE70" s="821"/>
      <c r="AF70" s="821"/>
      <c r="AG70" s="821"/>
      <c r="AH70" s="821"/>
      <c r="AI70" s="821"/>
      <c r="AJ70" s="821"/>
      <c r="AK70" s="821"/>
      <c r="AL70" s="821"/>
      <c r="AM70" s="821"/>
      <c r="AN70" s="821"/>
      <c r="AO70" s="821"/>
      <c r="AP70" s="821"/>
      <c r="AQ70" s="821"/>
      <c r="AR70" s="821"/>
      <c r="AS70" s="821"/>
      <c r="AT70" s="821"/>
      <c r="AU70" s="821"/>
      <c r="AV70" s="821"/>
      <c r="AW70" s="821"/>
      <c r="AX70" s="821"/>
      <c r="AY70" s="821"/>
      <c r="AZ70" s="821"/>
      <c r="BA70" s="821"/>
      <c r="BB70" s="821"/>
      <c r="BC70" s="821"/>
      <c r="BD70" s="821"/>
      <c r="BE70" s="821"/>
      <c r="BF70" s="821"/>
      <c r="BG70" s="821"/>
      <c r="BH70" s="821"/>
    </row>
    <row r="71" spans="2:60" x14ac:dyDescent="0.25">
      <c r="B71" s="821" t="s">
        <v>657</v>
      </c>
      <c r="C71" s="821"/>
      <c r="D71" s="821"/>
      <c r="E71" s="821"/>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1"/>
      <c r="AL71" s="821"/>
      <c r="AM71" s="821"/>
      <c r="AN71" s="821"/>
      <c r="AO71" s="821"/>
      <c r="AP71" s="821"/>
      <c r="AQ71" s="821"/>
      <c r="AR71" s="821"/>
      <c r="AS71" s="821"/>
      <c r="AT71" s="821"/>
      <c r="AU71" s="821"/>
      <c r="AV71" s="821"/>
      <c r="AW71" s="821"/>
      <c r="AX71" s="821"/>
      <c r="AY71" s="821"/>
      <c r="AZ71" s="821"/>
      <c r="BA71" s="821"/>
      <c r="BB71" s="821"/>
      <c r="BC71" s="821"/>
      <c r="BD71" s="821"/>
      <c r="BE71" s="821"/>
      <c r="BF71" s="821"/>
      <c r="BG71" s="821"/>
      <c r="BH71" s="821"/>
    </row>
    <row r="72" spans="2:60" x14ac:dyDescent="0.25">
      <c r="B72" s="821" t="s">
        <v>658</v>
      </c>
      <c r="C72" s="821"/>
      <c r="D72" s="821"/>
      <c r="E72" s="821"/>
      <c r="F72" s="821"/>
      <c r="G72" s="821"/>
      <c r="H72" s="821"/>
      <c r="I72" s="821"/>
      <c r="J72" s="821"/>
      <c r="K72" s="821"/>
      <c r="L72" s="821"/>
      <c r="M72" s="821"/>
      <c r="N72" s="821"/>
      <c r="O72" s="821"/>
      <c r="P72" s="821"/>
      <c r="Q72" s="821"/>
      <c r="R72" s="821"/>
      <c r="S72" s="821"/>
      <c r="T72" s="821"/>
      <c r="U72" s="821"/>
      <c r="V72" s="821"/>
      <c r="W72" s="821"/>
      <c r="X72" s="821"/>
      <c r="Y72" s="821"/>
      <c r="Z72" s="821"/>
      <c r="AA72" s="821"/>
      <c r="AB72" s="821"/>
      <c r="AC72" s="821"/>
      <c r="AD72" s="821"/>
      <c r="AE72" s="821"/>
      <c r="AF72" s="821"/>
      <c r="AG72" s="821"/>
      <c r="AH72" s="821"/>
      <c r="AI72" s="821"/>
      <c r="AJ72" s="821"/>
      <c r="AK72" s="821"/>
      <c r="AL72" s="821"/>
      <c r="AM72" s="821"/>
      <c r="AN72" s="821"/>
      <c r="AO72" s="821"/>
      <c r="AP72" s="821"/>
      <c r="AQ72" s="821"/>
      <c r="AR72" s="821"/>
      <c r="AS72" s="821"/>
      <c r="AT72" s="821"/>
      <c r="AU72" s="821"/>
      <c r="AV72" s="821"/>
      <c r="AW72" s="821"/>
      <c r="AX72" s="821"/>
      <c r="AY72" s="821"/>
      <c r="AZ72" s="821"/>
      <c r="BA72" s="821"/>
      <c r="BB72" s="821"/>
      <c r="BC72" s="821"/>
      <c r="BD72" s="821"/>
      <c r="BE72" s="821"/>
      <c r="BF72" s="821"/>
      <c r="BG72" s="821"/>
      <c r="BH72" s="821"/>
    </row>
    <row r="73" spans="2:60" x14ac:dyDescent="0.25">
      <c r="B73" s="821" t="s">
        <v>659</v>
      </c>
      <c r="C73" s="821"/>
      <c r="D73" s="821"/>
      <c r="E73" s="821"/>
      <c r="F73" s="821"/>
      <c r="G73" s="821"/>
      <c r="H73" s="821"/>
      <c r="I73" s="821"/>
      <c r="J73" s="821"/>
      <c r="K73" s="821"/>
      <c r="L73" s="821"/>
      <c r="M73" s="821"/>
      <c r="N73" s="821"/>
      <c r="O73" s="821"/>
      <c r="P73" s="821"/>
      <c r="Q73" s="821"/>
      <c r="R73" s="821"/>
      <c r="S73" s="821"/>
      <c r="T73" s="821"/>
      <c r="U73" s="821"/>
      <c r="V73" s="821"/>
      <c r="W73" s="821"/>
      <c r="X73" s="821"/>
      <c r="Y73" s="821"/>
      <c r="Z73" s="821"/>
      <c r="AA73" s="821"/>
      <c r="AB73" s="821"/>
      <c r="AC73" s="821"/>
      <c r="AD73" s="821"/>
      <c r="AE73" s="821"/>
      <c r="AF73" s="821"/>
      <c r="AG73" s="821"/>
      <c r="AH73" s="821"/>
      <c r="AI73" s="821"/>
      <c r="AJ73" s="821"/>
      <c r="AK73" s="821"/>
      <c r="AL73" s="821"/>
      <c r="AM73" s="821"/>
      <c r="AN73" s="821"/>
      <c r="AO73" s="821"/>
      <c r="AP73" s="821"/>
      <c r="AQ73" s="821"/>
      <c r="AR73" s="821"/>
      <c r="AS73" s="821"/>
      <c r="AT73" s="821"/>
      <c r="AU73" s="821"/>
      <c r="AV73" s="821"/>
      <c r="AW73" s="821"/>
      <c r="AX73" s="821"/>
      <c r="AY73" s="821"/>
      <c r="AZ73" s="821"/>
      <c r="BA73" s="821"/>
      <c r="BB73" s="821"/>
      <c r="BC73" s="821"/>
      <c r="BD73" s="821"/>
      <c r="BE73" s="821"/>
      <c r="BF73" s="821"/>
      <c r="BG73" s="821"/>
      <c r="BH73" s="821"/>
    </row>
    <row r="74" spans="2:60" x14ac:dyDescent="0.25">
      <c r="B74" s="821" t="s">
        <v>660</v>
      </c>
      <c r="C74" s="821"/>
      <c r="D74" s="821"/>
      <c r="E74" s="821"/>
      <c r="F74" s="821"/>
      <c r="G74" s="821"/>
      <c r="H74" s="821"/>
      <c r="I74" s="821"/>
      <c r="J74" s="821"/>
      <c r="K74" s="821"/>
      <c r="L74" s="821"/>
      <c r="M74" s="821"/>
      <c r="N74" s="821"/>
      <c r="O74" s="821"/>
      <c r="P74" s="821"/>
      <c r="Q74" s="821"/>
      <c r="R74" s="821"/>
      <c r="S74" s="821"/>
      <c r="T74" s="821"/>
      <c r="U74" s="821"/>
      <c r="V74" s="821"/>
      <c r="W74" s="821"/>
      <c r="X74" s="821"/>
      <c r="Y74" s="821"/>
      <c r="Z74" s="821"/>
      <c r="AA74" s="821"/>
      <c r="AB74" s="821"/>
      <c r="AC74" s="821"/>
      <c r="AD74" s="821"/>
      <c r="AE74" s="821"/>
      <c r="AF74" s="821"/>
      <c r="AG74" s="821"/>
      <c r="AH74" s="821"/>
      <c r="AI74" s="821"/>
      <c r="AJ74" s="821"/>
      <c r="AK74" s="821"/>
      <c r="AL74" s="821"/>
      <c r="AM74" s="821"/>
      <c r="AN74" s="821"/>
      <c r="AO74" s="821"/>
      <c r="AP74" s="821"/>
      <c r="AQ74" s="821"/>
      <c r="AR74" s="821"/>
      <c r="AS74" s="821"/>
      <c r="AT74" s="821"/>
      <c r="AU74" s="821"/>
      <c r="AV74" s="821"/>
      <c r="AW74" s="821"/>
      <c r="AX74" s="821"/>
      <c r="AY74" s="821"/>
      <c r="AZ74" s="821"/>
      <c r="BA74" s="821"/>
      <c r="BB74" s="821"/>
      <c r="BC74" s="821"/>
      <c r="BD74" s="821"/>
      <c r="BE74" s="821"/>
      <c r="BF74" s="821"/>
      <c r="BG74" s="821"/>
      <c r="BH74" s="821"/>
    </row>
    <row r="75" spans="2:60" x14ac:dyDescent="0.25">
      <c r="B75" s="821" t="s">
        <v>661</v>
      </c>
      <c r="C75" s="821"/>
      <c r="D75" s="821"/>
      <c r="E75" s="821"/>
      <c r="F75" s="821"/>
      <c r="G75" s="821"/>
      <c r="H75" s="821"/>
      <c r="I75" s="821"/>
      <c r="J75" s="821"/>
      <c r="K75" s="821"/>
      <c r="L75" s="821"/>
      <c r="M75" s="821"/>
      <c r="N75" s="821"/>
      <c r="O75" s="821"/>
      <c r="P75" s="821"/>
      <c r="Q75" s="821"/>
      <c r="R75" s="821"/>
      <c r="S75" s="821"/>
      <c r="T75" s="821"/>
      <c r="U75" s="821"/>
      <c r="V75" s="821"/>
      <c r="W75" s="821"/>
      <c r="X75" s="821"/>
      <c r="Y75" s="821"/>
      <c r="Z75" s="821"/>
      <c r="AA75" s="821"/>
      <c r="AB75" s="821"/>
      <c r="AC75" s="821"/>
      <c r="AD75" s="821"/>
      <c r="AE75" s="821"/>
      <c r="AF75" s="821"/>
      <c r="AG75" s="821"/>
      <c r="AH75" s="821"/>
      <c r="AI75" s="821"/>
      <c r="AJ75" s="821"/>
      <c r="AK75" s="821"/>
      <c r="AL75" s="821"/>
      <c r="AM75" s="821"/>
      <c r="AN75" s="821"/>
      <c r="AO75" s="821"/>
      <c r="AP75" s="821"/>
      <c r="AQ75" s="821"/>
      <c r="AR75" s="821"/>
      <c r="AS75" s="821"/>
      <c r="AT75" s="821"/>
      <c r="AU75" s="821"/>
      <c r="AV75" s="821"/>
      <c r="AW75" s="821"/>
      <c r="AX75" s="821"/>
      <c r="AY75" s="821"/>
      <c r="AZ75" s="821"/>
      <c r="BA75" s="821"/>
      <c r="BB75" s="821"/>
      <c r="BC75" s="821"/>
      <c r="BD75" s="821"/>
      <c r="BE75" s="821"/>
      <c r="BF75" s="821"/>
      <c r="BG75" s="821"/>
      <c r="BH75" s="821"/>
    </row>
    <row r="76" spans="2:60" x14ac:dyDescent="0.25">
      <c r="B76" s="821" t="s">
        <v>662</v>
      </c>
      <c r="C76" s="821"/>
      <c r="D76" s="821"/>
      <c r="E76" s="821"/>
      <c r="F76" s="821"/>
      <c r="G76" s="821"/>
      <c r="H76" s="821"/>
      <c r="I76" s="821"/>
      <c r="J76" s="821"/>
      <c r="K76" s="821"/>
      <c r="L76" s="821"/>
      <c r="M76" s="821"/>
      <c r="N76" s="821"/>
      <c r="O76" s="821"/>
      <c r="P76" s="821"/>
      <c r="Q76" s="821"/>
      <c r="R76" s="821"/>
      <c r="S76" s="821"/>
      <c r="T76" s="821"/>
      <c r="U76" s="821"/>
      <c r="V76" s="821"/>
      <c r="W76" s="821"/>
      <c r="X76" s="821"/>
      <c r="Y76" s="821"/>
      <c r="Z76" s="821"/>
      <c r="AA76" s="821"/>
      <c r="AB76" s="821"/>
      <c r="AC76" s="821"/>
      <c r="AD76" s="821"/>
      <c r="AE76" s="821"/>
      <c r="AF76" s="821"/>
      <c r="AG76" s="821"/>
      <c r="AH76" s="821"/>
      <c r="AI76" s="821"/>
      <c r="AJ76" s="821"/>
      <c r="AK76" s="821"/>
      <c r="AL76" s="821"/>
      <c r="AM76" s="821"/>
      <c r="AN76" s="821"/>
      <c r="AO76" s="821"/>
      <c r="AP76" s="821"/>
      <c r="AQ76" s="821"/>
      <c r="AR76" s="821"/>
      <c r="AS76" s="821"/>
      <c r="AT76" s="821"/>
      <c r="AU76" s="821"/>
      <c r="AV76" s="821"/>
      <c r="AW76" s="821"/>
      <c r="AX76" s="821"/>
      <c r="AY76" s="821"/>
      <c r="AZ76" s="821"/>
      <c r="BA76" s="821"/>
      <c r="BB76" s="821"/>
      <c r="BC76" s="821"/>
      <c r="BD76" s="821"/>
      <c r="BE76" s="821"/>
      <c r="BF76" s="821"/>
      <c r="BG76" s="821"/>
      <c r="BH76" s="821"/>
    </row>
    <row r="77" spans="2:60" x14ac:dyDescent="0.25">
      <c r="B77" s="821" t="s">
        <v>663</v>
      </c>
      <c r="C77" s="821"/>
      <c r="D77" s="821"/>
      <c r="E77" s="821"/>
      <c r="F77" s="821"/>
      <c r="G77" s="821"/>
      <c r="H77" s="821"/>
      <c r="I77" s="821"/>
      <c r="J77" s="821"/>
      <c r="K77" s="821"/>
      <c r="L77" s="821"/>
      <c r="M77" s="821"/>
      <c r="N77" s="821"/>
      <c r="O77" s="821"/>
      <c r="P77" s="821"/>
      <c r="Q77" s="821"/>
      <c r="R77" s="821"/>
      <c r="S77" s="821"/>
      <c r="T77" s="821"/>
      <c r="U77" s="821"/>
      <c r="V77" s="821"/>
      <c r="W77" s="821"/>
      <c r="X77" s="821"/>
      <c r="Y77" s="821"/>
      <c r="Z77" s="821"/>
      <c r="AA77" s="821"/>
      <c r="AB77" s="821"/>
      <c r="AC77" s="821"/>
      <c r="AD77" s="821"/>
      <c r="AE77" s="821"/>
      <c r="AF77" s="821"/>
      <c r="AG77" s="821"/>
      <c r="AH77" s="821"/>
      <c r="AI77" s="821"/>
      <c r="AJ77" s="821"/>
      <c r="AK77" s="821"/>
      <c r="AL77" s="821"/>
      <c r="AM77" s="821"/>
      <c r="AN77" s="821"/>
      <c r="AO77" s="821"/>
      <c r="AP77" s="821"/>
      <c r="AQ77" s="821"/>
      <c r="AR77" s="821"/>
      <c r="AS77" s="821"/>
      <c r="AT77" s="821"/>
      <c r="AU77" s="821"/>
      <c r="AV77" s="821"/>
      <c r="AW77" s="821"/>
      <c r="AX77" s="821"/>
      <c r="AY77" s="821"/>
      <c r="AZ77" s="821"/>
      <c r="BA77" s="821"/>
      <c r="BB77" s="821"/>
      <c r="BC77" s="821"/>
      <c r="BD77" s="821"/>
      <c r="BE77" s="821"/>
      <c r="BF77" s="821"/>
      <c r="BG77" s="821"/>
      <c r="BH77" s="821"/>
    </row>
    <row r="78" spans="2:60" x14ac:dyDescent="0.25">
      <c r="B78" s="821" t="s">
        <v>664</v>
      </c>
      <c r="C78" s="821"/>
      <c r="D78" s="821"/>
      <c r="E78" s="821"/>
      <c r="F78" s="821"/>
      <c r="G78" s="821"/>
      <c r="H78" s="821"/>
      <c r="I78" s="821"/>
      <c r="J78" s="821"/>
      <c r="K78" s="821"/>
      <c r="L78" s="821"/>
      <c r="M78" s="821"/>
      <c r="N78" s="821"/>
      <c r="O78" s="821"/>
      <c r="P78" s="821"/>
      <c r="Q78" s="821"/>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21"/>
      <c r="BA78" s="821"/>
      <c r="BB78" s="821"/>
      <c r="BC78" s="821"/>
      <c r="BD78" s="821"/>
      <c r="BE78" s="821"/>
      <c r="BF78" s="821"/>
      <c r="BG78" s="821"/>
      <c r="BH78" s="821"/>
    </row>
    <row r="79" spans="2:60" x14ac:dyDescent="0.25">
      <c r="B79" s="821" t="s">
        <v>665</v>
      </c>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21"/>
      <c r="BA79" s="821"/>
      <c r="BB79" s="821"/>
      <c r="BC79" s="821"/>
      <c r="BD79" s="821"/>
      <c r="BE79" s="821"/>
      <c r="BF79" s="821"/>
      <c r="BG79" s="821"/>
      <c r="BH79" s="821"/>
    </row>
    <row r="80" spans="2:60" x14ac:dyDescent="0.25">
      <c r="B80" s="821" t="s">
        <v>666</v>
      </c>
      <c r="C80" s="821"/>
      <c r="D80" s="821"/>
      <c r="E80" s="821"/>
      <c r="F80" s="821"/>
      <c r="G80" s="821"/>
      <c r="H80" s="821"/>
      <c r="I80" s="821"/>
      <c r="J80" s="821"/>
      <c r="K80" s="821"/>
      <c r="L80" s="821"/>
      <c r="M80" s="821"/>
      <c r="N80" s="821"/>
      <c r="O80" s="821"/>
      <c r="P80" s="821"/>
      <c r="Q80" s="821"/>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21"/>
      <c r="BA80" s="821"/>
      <c r="BB80" s="821"/>
      <c r="BC80" s="821"/>
      <c r="BD80" s="821"/>
      <c r="BE80" s="821"/>
      <c r="BF80" s="821"/>
      <c r="BG80" s="821"/>
      <c r="BH80" s="821"/>
    </row>
    <row r="81" spans="2:60" x14ac:dyDescent="0.25">
      <c r="B81" s="821" t="s">
        <v>667</v>
      </c>
      <c r="C81" s="821"/>
      <c r="D81" s="821"/>
      <c r="E81" s="821"/>
      <c r="F81" s="821"/>
      <c r="G81" s="821"/>
      <c r="H81" s="821"/>
      <c r="I81" s="821"/>
      <c r="J81" s="821"/>
      <c r="K81" s="821"/>
      <c r="L81" s="821"/>
      <c r="M81" s="821"/>
      <c r="N81" s="821"/>
      <c r="O81" s="821"/>
      <c r="P81" s="821"/>
      <c r="Q81" s="821"/>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21"/>
      <c r="BA81" s="821"/>
      <c r="BB81" s="821"/>
      <c r="BC81" s="821"/>
      <c r="BD81" s="821"/>
      <c r="BE81" s="821"/>
      <c r="BF81" s="821"/>
      <c r="BG81" s="821"/>
      <c r="BH81" s="821"/>
    </row>
    <row r="82" spans="2:60" x14ac:dyDescent="0.25">
      <c r="B82" s="821" t="s">
        <v>668</v>
      </c>
      <c r="C82" s="821"/>
      <c r="D82" s="821"/>
      <c r="E82" s="821"/>
      <c r="F82" s="821"/>
      <c r="G82" s="821"/>
      <c r="H82" s="821"/>
      <c r="I82" s="821"/>
      <c r="J82" s="821"/>
      <c r="K82" s="821"/>
      <c r="L82" s="821"/>
      <c r="M82" s="821"/>
      <c r="N82" s="821"/>
      <c r="O82" s="821"/>
      <c r="P82" s="821"/>
      <c r="Q82" s="821"/>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21"/>
      <c r="BA82" s="821"/>
      <c r="BB82" s="821"/>
      <c r="BC82" s="821"/>
      <c r="BD82" s="821"/>
      <c r="BE82" s="821"/>
      <c r="BF82" s="821"/>
      <c r="BG82" s="821"/>
      <c r="BH82" s="821"/>
    </row>
    <row r="83" spans="2:60" x14ac:dyDescent="0.25">
      <c r="B83" s="821" t="s">
        <v>669</v>
      </c>
      <c r="C83" s="821"/>
      <c r="D83" s="821"/>
      <c r="E83" s="821"/>
      <c r="F83" s="821"/>
      <c r="G83" s="821"/>
      <c r="H83" s="821"/>
      <c r="I83" s="821"/>
      <c r="J83" s="821"/>
      <c r="K83" s="821"/>
      <c r="L83" s="821"/>
      <c r="M83" s="821"/>
      <c r="N83" s="821"/>
      <c r="O83" s="821"/>
      <c r="P83" s="821"/>
      <c r="Q83" s="821"/>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21"/>
      <c r="BA83" s="821"/>
      <c r="BB83" s="821"/>
      <c r="BC83" s="821"/>
      <c r="BD83" s="821"/>
      <c r="BE83" s="821"/>
      <c r="BF83" s="821"/>
      <c r="BG83" s="821"/>
      <c r="BH83" s="821"/>
    </row>
    <row r="84" spans="2:60" x14ac:dyDescent="0.25">
      <c r="B84" s="821" t="s">
        <v>670</v>
      </c>
      <c r="C84" s="821"/>
      <c r="D84" s="821"/>
      <c r="E84" s="821"/>
      <c r="F84" s="821"/>
      <c r="G84" s="821"/>
      <c r="H84" s="821"/>
      <c r="I84" s="821"/>
      <c r="J84" s="821"/>
      <c r="K84" s="821"/>
      <c r="L84" s="821"/>
      <c r="M84" s="821"/>
      <c r="N84" s="821"/>
      <c r="O84" s="821"/>
      <c r="P84" s="821"/>
      <c r="Q84" s="821"/>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21"/>
      <c r="BA84" s="821"/>
      <c r="BB84" s="821"/>
      <c r="BC84" s="821"/>
      <c r="BD84" s="821"/>
      <c r="BE84" s="821"/>
      <c r="BF84" s="821"/>
      <c r="BG84" s="821"/>
      <c r="BH84" s="821"/>
    </row>
    <row r="85" spans="2:60" x14ac:dyDescent="0.25">
      <c r="B85" s="821" t="s">
        <v>671</v>
      </c>
      <c r="C85" s="821"/>
      <c r="D85" s="821"/>
      <c r="E85" s="821"/>
      <c r="F85" s="821"/>
      <c r="G85" s="821"/>
      <c r="H85" s="821"/>
      <c r="I85" s="821"/>
      <c r="J85" s="821"/>
      <c r="K85" s="821"/>
      <c r="L85" s="821"/>
      <c r="M85" s="821"/>
      <c r="N85" s="821"/>
      <c r="O85" s="821"/>
      <c r="P85" s="821"/>
      <c r="Q85" s="821"/>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21"/>
      <c r="BA85" s="821"/>
      <c r="BB85" s="821"/>
      <c r="BC85" s="821"/>
      <c r="BD85" s="821"/>
      <c r="BE85" s="821"/>
      <c r="BF85" s="821"/>
      <c r="BG85" s="821"/>
      <c r="BH85" s="821"/>
    </row>
    <row r="86" spans="2:60" x14ac:dyDescent="0.25">
      <c r="B86" s="821" t="s">
        <v>672</v>
      </c>
      <c r="C86" s="821"/>
      <c r="D86" s="821"/>
      <c r="E86" s="821"/>
      <c r="F86" s="821"/>
      <c r="G86" s="821"/>
      <c r="H86" s="821"/>
      <c r="I86" s="821"/>
      <c r="J86" s="821"/>
      <c r="K86" s="821"/>
      <c r="L86" s="821"/>
      <c r="M86" s="821"/>
      <c r="N86" s="821"/>
      <c r="O86" s="821"/>
      <c r="P86" s="821"/>
      <c r="Q86" s="821"/>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21"/>
      <c r="BA86" s="821"/>
      <c r="BB86" s="821"/>
      <c r="BC86" s="821"/>
      <c r="BD86" s="821"/>
      <c r="BE86" s="821"/>
      <c r="BF86" s="821"/>
      <c r="BG86" s="821"/>
      <c r="BH86" s="821"/>
    </row>
    <row r="87" spans="2:60" x14ac:dyDescent="0.25">
      <c r="B87" s="821" t="s">
        <v>673</v>
      </c>
      <c r="C87" s="821"/>
      <c r="D87" s="821"/>
      <c r="E87" s="821"/>
      <c r="F87" s="821"/>
      <c r="G87" s="821"/>
      <c r="H87" s="821"/>
      <c r="I87" s="821"/>
      <c r="J87" s="821"/>
      <c r="K87" s="821"/>
      <c r="L87" s="821"/>
      <c r="M87" s="821"/>
      <c r="N87" s="821"/>
      <c r="O87" s="821"/>
      <c r="P87" s="821"/>
      <c r="Q87" s="821"/>
      <c r="R87" s="821"/>
      <c r="S87" s="821"/>
      <c r="T87" s="821"/>
      <c r="U87" s="821"/>
      <c r="V87" s="821"/>
      <c r="W87" s="821"/>
      <c r="X87" s="821"/>
      <c r="Y87" s="821"/>
      <c r="Z87" s="821"/>
      <c r="AA87" s="821"/>
      <c r="AB87" s="821"/>
      <c r="AC87" s="821"/>
      <c r="AD87" s="821"/>
      <c r="AE87" s="821"/>
      <c r="AF87" s="821"/>
      <c r="AG87" s="821"/>
      <c r="AH87" s="821"/>
      <c r="AI87" s="821"/>
      <c r="AJ87" s="821"/>
      <c r="AK87" s="821"/>
      <c r="AL87" s="821"/>
      <c r="AM87" s="821"/>
      <c r="AN87" s="821"/>
      <c r="AO87" s="821"/>
      <c r="AP87" s="821"/>
      <c r="AQ87" s="821"/>
      <c r="AR87" s="821"/>
      <c r="AS87" s="821"/>
      <c r="AT87" s="821"/>
      <c r="AU87" s="821"/>
      <c r="AV87" s="821"/>
      <c r="AW87" s="821"/>
      <c r="AX87" s="821"/>
      <c r="AY87" s="821"/>
      <c r="AZ87" s="821"/>
      <c r="BA87" s="821"/>
      <c r="BB87" s="821"/>
      <c r="BC87" s="821"/>
      <c r="BD87" s="821"/>
      <c r="BE87" s="821"/>
      <c r="BF87" s="821"/>
      <c r="BG87" s="821"/>
      <c r="BH87" s="821"/>
    </row>
    <row r="88" spans="2:60" x14ac:dyDescent="0.25">
      <c r="B88" s="821" t="s">
        <v>674</v>
      </c>
      <c r="C88" s="821"/>
      <c r="D88" s="821"/>
      <c r="E88" s="821"/>
      <c r="F88" s="821"/>
      <c r="G88" s="821"/>
      <c r="H88" s="821"/>
      <c r="I88" s="821"/>
      <c r="J88" s="821"/>
      <c r="K88" s="821"/>
      <c r="L88" s="821"/>
      <c r="M88" s="821"/>
      <c r="N88" s="821"/>
      <c r="O88" s="821"/>
      <c r="P88" s="821"/>
      <c r="Q88" s="821"/>
      <c r="R88" s="821"/>
      <c r="S88" s="821"/>
      <c r="T88" s="821"/>
      <c r="U88" s="821"/>
      <c r="V88" s="821"/>
      <c r="W88" s="821"/>
      <c r="X88" s="821"/>
      <c r="Y88" s="821"/>
      <c r="Z88" s="821"/>
      <c r="AA88" s="821"/>
      <c r="AB88" s="821"/>
      <c r="AC88" s="821"/>
      <c r="AD88" s="821"/>
      <c r="AE88" s="821"/>
      <c r="AF88" s="821"/>
      <c r="AG88" s="821"/>
      <c r="AH88" s="821"/>
      <c r="AI88" s="821"/>
      <c r="AJ88" s="821"/>
      <c r="AK88" s="821"/>
      <c r="AL88" s="821"/>
      <c r="AM88" s="821"/>
      <c r="AN88" s="821"/>
      <c r="AO88" s="821"/>
      <c r="AP88" s="821"/>
      <c r="AQ88" s="821"/>
      <c r="AR88" s="821"/>
      <c r="AS88" s="821"/>
      <c r="AT88" s="821"/>
      <c r="AU88" s="821"/>
      <c r="AV88" s="821"/>
      <c r="AW88" s="821"/>
      <c r="AX88" s="821"/>
      <c r="AY88" s="821"/>
      <c r="AZ88" s="821"/>
      <c r="BA88" s="821"/>
      <c r="BB88" s="821"/>
      <c r="BC88" s="821"/>
      <c r="BD88" s="821"/>
      <c r="BE88" s="821"/>
      <c r="BF88" s="821"/>
      <c r="BG88" s="821"/>
      <c r="BH88" s="821"/>
    </row>
    <row r="89" spans="2:60" x14ac:dyDescent="0.25">
      <c r="B89" s="821" t="s">
        <v>675</v>
      </c>
      <c r="C89" s="821"/>
      <c r="D89" s="821"/>
      <c r="E89" s="821"/>
      <c r="F89" s="821"/>
      <c r="G89" s="821"/>
      <c r="H89" s="821"/>
      <c r="I89" s="821"/>
      <c r="J89" s="821"/>
      <c r="K89" s="821"/>
      <c r="L89" s="821"/>
      <c r="M89" s="821"/>
      <c r="N89" s="821"/>
      <c r="O89" s="821"/>
      <c r="P89" s="821"/>
      <c r="Q89" s="821"/>
      <c r="R89" s="821"/>
      <c r="S89" s="821"/>
      <c r="T89" s="821"/>
      <c r="U89" s="821"/>
      <c r="V89" s="821"/>
      <c r="W89" s="821"/>
      <c r="X89" s="821"/>
      <c r="Y89" s="821"/>
      <c r="Z89" s="821"/>
      <c r="AA89" s="821"/>
      <c r="AB89" s="821"/>
      <c r="AC89" s="821"/>
      <c r="AD89" s="821"/>
      <c r="AE89" s="821"/>
      <c r="AF89" s="821"/>
      <c r="AG89" s="821"/>
      <c r="AH89" s="821"/>
      <c r="AI89" s="821"/>
      <c r="AJ89" s="821"/>
      <c r="AK89" s="821"/>
      <c r="AL89" s="821"/>
      <c r="AM89" s="821"/>
      <c r="AN89" s="821"/>
      <c r="AO89" s="821"/>
      <c r="AP89" s="821"/>
      <c r="AQ89" s="821"/>
      <c r="AR89" s="821"/>
      <c r="AS89" s="821"/>
      <c r="AT89" s="821"/>
      <c r="AU89" s="821"/>
      <c r="AV89" s="821"/>
      <c r="AW89" s="821"/>
      <c r="AX89" s="821"/>
      <c r="AY89" s="821"/>
      <c r="AZ89" s="821"/>
      <c r="BA89" s="821"/>
      <c r="BB89" s="821"/>
      <c r="BC89" s="821"/>
      <c r="BD89" s="821"/>
      <c r="BE89" s="821"/>
      <c r="BF89" s="821"/>
      <c r="BG89" s="821"/>
      <c r="BH89" s="821"/>
    </row>
    <row r="90" spans="2:60" x14ac:dyDescent="0.25">
      <c r="B90" s="821" t="s">
        <v>676</v>
      </c>
      <c r="C90" s="821"/>
      <c r="D90" s="821"/>
      <c r="E90" s="821"/>
      <c r="F90" s="821"/>
      <c r="G90" s="821"/>
      <c r="H90" s="821"/>
      <c r="I90" s="821"/>
      <c r="J90" s="821"/>
      <c r="K90" s="821"/>
      <c r="L90" s="821"/>
      <c r="M90" s="821"/>
      <c r="N90" s="821"/>
      <c r="O90" s="821"/>
      <c r="P90" s="821"/>
      <c r="Q90" s="821"/>
      <c r="R90" s="821"/>
      <c r="S90" s="821"/>
      <c r="T90" s="821"/>
      <c r="U90" s="821"/>
      <c r="V90" s="821"/>
      <c r="W90" s="821"/>
      <c r="X90" s="821"/>
      <c r="Y90" s="821"/>
      <c r="Z90" s="821"/>
      <c r="AA90" s="821"/>
      <c r="AB90" s="821"/>
      <c r="AC90" s="821"/>
      <c r="AD90" s="821"/>
      <c r="AE90" s="821"/>
      <c r="AF90" s="821"/>
      <c r="AG90" s="821"/>
      <c r="AH90" s="821"/>
      <c r="AI90" s="821"/>
      <c r="AJ90" s="821"/>
      <c r="AK90" s="821"/>
      <c r="AL90" s="821"/>
      <c r="AM90" s="821"/>
      <c r="AN90" s="821"/>
      <c r="AO90" s="821"/>
      <c r="AP90" s="821"/>
      <c r="AQ90" s="821"/>
      <c r="AR90" s="821"/>
      <c r="AS90" s="821"/>
      <c r="AT90" s="821"/>
      <c r="AU90" s="821"/>
      <c r="AV90" s="821"/>
      <c r="AW90" s="821"/>
      <c r="AX90" s="821"/>
      <c r="AY90" s="821"/>
      <c r="AZ90" s="821"/>
      <c r="BA90" s="821"/>
      <c r="BB90" s="821"/>
      <c r="BC90" s="821"/>
      <c r="BD90" s="821"/>
      <c r="BE90" s="821"/>
      <c r="BF90" s="821"/>
      <c r="BG90" s="821"/>
      <c r="BH90" s="821"/>
    </row>
    <row r="91" spans="2:60" x14ac:dyDescent="0.25">
      <c r="B91" s="821" t="s">
        <v>677</v>
      </c>
      <c r="C91" s="821"/>
      <c r="D91" s="821"/>
      <c r="E91" s="821"/>
      <c r="F91" s="821"/>
      <c r="G91" s="821"/>
      <c r="H91" s="821"/>
      <c r="I91" s="821"/>
      <c r="J91" s="821"/>
      <c r="K91" s="821"/>
      <c r="L91" s="821"/>
      <c r="M91" s="821"/>
      <c r="N91" s="821"/>
      <c r="O91" s="821"/>
      <c r="P91" s="821"/>
      <c r="Q91" s="821"/>
      <c r="R91" s="821"/>
      <c r="S91" s="821"/>
      <c r="T91" s="821"/>
      <c r="U91" s="821"/>
      <c r="V91" s="821"/>
      <c r="W91" s="821"/>
      <c r="X91" s="821"/>
      <c r="Y91" s="821"/>
      <c r="Z91" s="821"/>
      <c r="AA91" s="821"/>
      <c r="AB91" s="821"/>
      <c r="AC91" s="821"/>
      <c r="AD91" s="821"/>
      <c r="AE91" s="821"/>
      <c r="AF91" s="821"/>
      <c r="AG91" s="821"/>
      <c r="AH91" s="821"/>
      <c r="AI91" s="821"/>
      <c r="AJ91" s="821"/>
      <c r="AK91" s="821"/>
      <c r="AL91" s="821"/>
      <c r="AM91" s="821"/>
      <c r="AN91" s="821"/>
      <c r="AO91" s="821"/>
      <c r="AP91" s="821"/>
      <c r="AQ91" s="821"/>
      <c r="AR91" s="821"/>
      <c r="AS91" s="821"/>
      <c r="AT91" s="821"/>
      <c r="AU91" s="821"/>
      <c r="AV91" s="821"/>
      <c r="AW91" s="821"/>
      <c r="AX91" s="821"/>
      <c r="AY91" s="821"/>
      <c r="AZ91" s="821"/>
      <c r="BA91" s="821"/>
      <c r="BB91" s="821"/>
      <c r="BC91" s="821"/>
      <c r="BD91" s="821"/>
      <c r="BE91" s="821"/>
      <c r="BF91" s="821"/>
      <c r="BG91" s="821"/>
      <c r="BH91" s="821"/>
    </row>
    <row r="92" spans="2:60" x14ac:dyDescent="0.25">
      <c r="B92" s="821" t="s">
        <v>678</v>
      </c>
      <c r="C92" s="821"/>
      <c r="D92" s="821"/>
      <c r="E92" s="821"/>
      <c r="F92" s="821"/>
      <c r="G92" s="821"/>
      <c r="H92" s="821"/>
      <c r="I92" s="821"/>
      <c r="J92" s="821"/>
      <c r="K92" s="821"/>
      <c r="L92" s="821"/>
      <c r="M92" s="821"/>
      <c r="N92" s="821"/>
      <c r="O92" s="821"/>
      <c r="P92" s="821"/>
      <c r="Q92" s="821"/>
      <c r="R92" s="821"/>
      <c r="S92" s="821"/>
      <c r="T92" s="821"/>
      <c r="U92" s="821"/>
      <c r="V92" s="821"/>
      <c r="W92" s="821"/>
      <c r="X92" s="821"/>
      <c r="Y92" s="821"/>
      <c r="Z92" s="821"/>
      <c r="AA92" s="821"/>
      <c r="AB92" s="821"/>
      <c r="AC92" s="821"/>
      <c r="AD92" s="821"/>
      <c r="AE92" s="821"/>
      <c r="AF92" s="821"/>
      <c r="AG92" s="821"/>
      <c r="AH92" s="821"/>
      <c r="AI92" s="821"/>
      <c r="AJ92" s="821"/>
      <c r="AK92" s="821"/>
      <c r="AL92" s="821"/>
      <c r="AM92" s="821"/>
      <c r="AN92" s="821"/>
      <c r="AO92" s="821"/>
      <c r="AP92" s="821"/>
      <c r="AQ92" s="821"/>
      <c r="AR92" s="821"/>
      <c r="AS92" s="821"/>
      <c r="AT92" s="821"/>
      <c r="AU92" s="821"/>
      <c r="AV92" s="821"/>
      <c r="AW92" s="821"/>
      <c r="AX92" s="821"/>
      <c r="AY92" s="821"/>
      <c r="AZ92" s="821"/>
      <c r="BA92" s="821"/>
      <c r="BB92" s="821"/>
      <c r="BC92" s="821"/>
      <c r="BD92" s="821"/>
      <c r="BE92" s="821"/>
      <c r="BF92" s="821"/>
      <c r="BG92" s="821"/>
      <c r="BH92" s="821"/>
    </row>
    <row r="93" spans="2:60" x14ac:dyDescent="0.25">
      <c r="B93" s="821" t="s">
        <v>679</v>
      </c>
      <c r="C93" s="821"/>
      <c r="D93" s="821"/>
      <c r="E93" s="821"/>
      <c r="F93" s="821"/>
      <c r="G93" s="821"/>
      <c r="H93" s="821"/>
      <c r="I93" s="821"/>
      <c r="J93" s="821"/>
      <c r="K93" s="821"/>
      <c r="L93" s="821"/>
      <c r="M93" s="821"/>
      <c r="N93" s="821"/>
      <c r="O93" s="821"/>
      <c r="P93" s="821"/>
      <c r="Q93" s="821"/>
      <c r="R93" s="821"/>
      <c r="S93" s="821"/>
      <c r="T93" s="821"/>
      <c r="U93" s="821"/>
      <c r="V93" s="821"/>
      <c r="W93" s="821"/>
      <c r="X93" s="821"/>
      <c r="Y93" s="821"/>
      <c r="Z93" s="821"/>
      <c r="AA93" s="821"/>
      <c r="AB93" s="821"/>
      <c r="AC93" s="821"/>
      <c r="AD93" s="821"/>
      <c r="AE93" s="821"/>
      <c r="AF93" s="821"/>
      <c r="AG93" s="821"/>
      <c r="AH93" s="821"/>
      <c r="AI93" s="821"/>
      <c r="AJ93" s="821"/>
      <c r="AK93" s="821"/>
      <c r="AL93" s="821"/>
      <c r="AM93" s="821"/>
      <c r="AN93" s="821"/>
      <c r="AO93" s="821"/>
      <c r="AP93" s="821"/>
      <c r="AQ93" s="821"/>
      <c r="AR93" s="821"/>
      <c r="AS93" s="821"/>
      <c r="AT93" s="821"/>
      <c r="AU93" s="821"/>
      <c r="AV93" s="821"/>
      <c r="AW93" s="821"/>
      <c r="AX93" s="821"/>
      <c r="AY93" s="821"/>
      <c r="AZ93" s="821"/>
      <c r="BA93" s="821"/>
      <c r="BB93" s="821"/>
      <c r="BC93" s="821"/>
      <c r="BD93" s="821"/>
      <c r="BE93" s="821"/>
      <c r="BF93" s="821"/>
      <c r="BG93" s="821"/>
      <c r="BH93" s="821"/>
    </row>
    <row r="94" spans="2:60" x14ac:dyDescent="0.25">
      <c r="B94" s="821" t="s">
        <v>680</v>
      </c>
      <c r="C94" s="821"/>
      <c r="D94" s="821"/>
      <c r="E94" s="821"/>
      <c r="F94" s="821"/>
      <c r="G94" s="821"/>
      <c r="H94" s="821"/>
      <c r="I94" s="821"/>
      <c r="J94" s="821"/>
      <c r="K94" s="821"/>
      <c r="L94" s="821"/>
      <c r="M94" s="821"/>
      <c r="N94" s="821"/>
      <c r="O94" s="821"/>
      <c r="P94" s="821"/>
      <c r="Q94" s="821"/>
      <c r="R94" s="821"/>
      <c r="S94" s="821"/>
      <c r="T94" s="821"/>
      <c r="U94" s="821"/>
      <c r="V94" s="821"/>
      <c r="W94" s="821"/>
      <c r="X94" s="821"/>
      <c r="Y94" s="821"/>
      <c r="Z94" s="821"/>
      <c r="AA94" s="821"/>
      <c r="AB94" s="821"/>
      <c r="AC94" s="821"/>
      <c r="AD94" s="821"/>
      <c r="AE94" s="821"/>
      <c r="AF94" s="821"/>
      <c r="AG94" s="821"/>
      <c r="AH94" s="821"/>
      <c r="AI94" s="821"/>
      <c r="AJ94" s="821"/>
      <c r="AK94" s="821"/>
      <c r="AL94" s="821"/>
      <c r="AM94" s="821"/>
      <c r="AN94" s="821"/>
      <c r="AO94" s="821"/>
      <c r="AP94" s="821"/>
      <c r="AQ94" s="821"/>
      <c r="AR94" s="821"/>
      <c r="AS94" s="821"/>
      <c r="AT94" s="821"/>
      <c r="AU94" s="821"/>
      <c r="AV94" s="821"/>
      <c r="AW94" s="821"/>
      <c r="AX94" s="821"/>
      <c r="AY94" s="821"/>
      <c r="AZ94" s="821"/>
      <c r="BA94" s="821"/>
      <c r="BB94" s="821"/>
      <c r="BC94" s="821"/>
      <c r="BD94" s="821"/>
      <c r="BE94" s="821"/>
      <c r="BF94" s="821"/>
      <c r="BG94" s="821"/>
      <c r="BH94" s="821"/>
    </row>
    <row r="95" spans="2:60" x14ac:dyDescent="0.25">
      <c r="B95" s="821" t="s">
        <v>681</v>
      </c>
      <c r="C95" s="821"/>
      <c r="D95" s="821"/>
      <c r="E95" s="821"/>
      <c r="F95" s="821"/>
      <c r="G95" s="821"/>
      <c r="H95" s="821"/>
      <c r="I95" s="821"/>
      <c r="J95" s="821"/>
      <c r="K95" s="821"/>
      <c r="L95" s="821"/>
      <c r="M95" s="821"/>
      <c r="N95" s="821"/>
      <c r="O95" s="821"/>
      <c r="P95" s="821"/>
      <c r="Q95" s="821"/>
      <c r="R95" s="821"/>
      <c r="S95" s="821"/>
      <c r="T95" s="821"/>
      <c r="U95" s="821"/>
      <c r="V95" s="821"/>
      <c r="W95" s="821"/>
      <c r="X95" s="821"/>
      <c r="Y95" s="821"/>
      <c r="Z95" s="821"/>
      <c r="AA95" s="821"/>
      <c r="AB95" s="821"/>
      <c r="AC95" s="821"/>
      <c r="AD95" s="821"/>
      <c r="AE95" s="821"/>
      <c r="AF95" s="821"/>
      <c r="AG95" s="821"/>
      <c r="AH95" s="821"/>
      <c r="AI95" s="821"/>
      <c r="AJ95" s="821"/>
      <c r="AK95" s="821"/>
      <c r="AL95" s="821"/>
      <c r="AM95" s="821"/>
      <c r="AN95" s="821"/>
      <c r="AO95" s="821"/>
      <c r="AP95" s="821"/>
      <c r="AQ95" s="821"/>
      <c r="AR95" s="821"/>
      <c r="AS95" s="821"/>
      <c r="AT95" s="821"/>
      <c r="AU95" s="821"/>
      <c r="AV95" s="821"/>
      <c r="AW95" s="821"/>
      <c r="AX95" s="821"/>
      <c r="AY95" s="821"/>
      <c r="AZ95" s="821"/>
      <c r="BA95" s="821"/>
      <c r="BB95" s="821"/>
      <c r="BC95" s="821"/>
      <c r="BD95" s="821"/>
      <c r="BE95" s="821"/>
      <c r="BF95" s="821"/>
      <c r="BG95" s="821"/>
      <c r="BH95" s="821"/>
    </row>
    <row r="96" spans="2:60" x14ac:dyDescent="0.25">
      <c r="B96" s="821" t="s">
        <v>682</v>
      </c>
      <c r="C96" s="821"/>
      <c r="D96" s="821"/>
      <c r="E96" s="821"/>
      <c r="F96" s="821"/>
      <c r="G96" s="821"/>
      <c r="H96" s="821"/>
      <c r="I96" s="821"/>
      <c r="J96" s="821"/>
      <c r="K96" s="821"/>
      <c r="L96" s="821"/>
      <c r="M96" s="821"/>
      <c r="N96" s="821"/>
      <c r="O96" s="821"/>
      <c r="P96" s="821"/>
      <c r="Q96" s="821"/>
      <c r="R96" s="821"/>
      <c r="S96" s="821"/>
      <c r="T96" s="821"/>
      <c r="U96" s="821"/>
      <c r="V96" s="821"/>
      <c r="W96" s="821"/>
      <c r="X96" s="821"/>
      <c r="Y96" s="821"/>
      <c r="Z96" s="821"/>
      <c r="AA96" s="821"/>
      <c r="AB96" s="821"/>
      <c r="AC96" s="821"/>
      <c r="AD96" s="821"/>
      <c r="AE96" s="821"/>
      <c r="AF96" s="821"/>
      <c r="AG96" s="821"/>
      <c r="AH96" s="821"/>
      <c r="AI96" s="821"/>
      <c r="AJ96" s="821"/>
      <c r="AK96" s="821"/>
      <c r="AL96" s="821"/>
      <c r="AM96" s="821"/>
      <c r="AN96" s="821"/>
      <c r="AO96" s="821"/>
      <c r="AP96" s="821"/>
      <c r="AQ96" s="821"/>
      <c r="AR96" s="821"/>
      <c r="AS96" s="821"/>
      <c r="AT96" s="821"/>
      <c r="AU96" s="821"/>
      <c r="AV96" s="821"/>
      <c r="AW96" s="821"/>
      <c r="AX96" s="821"/>
      <c r="AY96" s="821"/>
      <c r="AZ96" s="821"/>
      <c r="BA96" s="821"/>
      <c r="BB96" s="821"/>
      <c r="BC96" s="821"/>
      <c r="BD96" s="821"/>
      <c r="BE96" s="821"/>
      <c r="BF96" s="821"/>
      <c r="BG96" s="821"/>
      <c r="BH96" s="821"/>
    </row>
    <row r="97" spans="2:60" x14ac:dyDescent="0.25">
      <c r="B97" s="821" t="s">
        <v>683</v>
      </c>
      <c r="C97" s="821"/>
      <c r="D97" s="821"/>
      <c r="E97" s="821"/>
      <c r="F97" s="821"/>
      <c r="G97" s="821"/>
      <c r="H97" s="821"/>
      <c r="I97" s="821"/>
      <c r="J97" s="821"/>
      <c r="K97" s="821"/>
      <c r="L97" s="821"/>
      <c r="M97" s="821"/>
      <c r="N97" s="821"/>
      <c r="O97" s="821"/>
      <c r="P97" s="821"/>
      <c r="Q97" s="821"/>
      <c r="R97" s="821"/>
      <c r="S97" s="821"/>
      <c r="T97" s="821"/>
      <c r="U97" s="821"/>
      <c r="V97" s="821"/>
      <c r="W97" s="821"/>
      <c r="X97" s="821"/>
      <c r="Y97" s="821"/>
      <c r="Z97" s="821"/>
      <c r="AA97" s="821"/>
      <c r="AB97" s="821"/>
      <c r="AC97" s="821"/>
      <c r="AD97" s="821"/>
      <c r="AE97" s="821"/>
      <c r="AF97" s="821"/>
      <c r="AG97" s="821"/>
      <c r="AH97" s="821"/>
      <c r="AI97" s="821"/>
      <c r="AJ97" s="821"/>
      <c r="AK97" s="821"/>
      <c r="AL97" s="821"/>
      <c r="AM97" s="821"/>
      <c r="AN97" s="821"/>
      <c r="AO97" s="821"/>
      <c r="AP97" s="821"/>
      <c r="AQ97" s="821"/>
      <c r="AR97" s="821"/>
      <c r="AS97" s="821"/>
      <c r="AT97" s="821"/>
      <c r="AU97" s="821"/>
      <c r="AV97" s="821"/>
      <c r="AW97" s="821"/>
      <c r="AX97" s="821"/>
      <c r="AY97" s="821"/>
      <c r="AZ97" s="821"/>
      <c r="BA97" s="821"/>
      <c r="BB97" s="821"/>
      <c r="BC97" s="821"/>
      <c r="BD97" s="821"/>
      <c r="BE97" s="821"/>
      <c r="BF97" s="821"/>
      <c r="BG97" s="821"/>
      <c r="BH97" s="821"/>
    </row>
    <row r="98" spans="2:60" x14ac:dyDescent="0.25">
      <c r="B98" s="821" t="s">
        <v>684</v>
      </c>
      <c r="C98" s="821"/>
      <c r="D98" s="821"/>
      <c r="E98" s="821"/>
      <c r="F98" s="821"/>
      <c r="G98" s="821"/>
      <c r="H98" s="821"/>
      <c r="I98" s="821"/>
      <c r="J98" s="821"/>
      <c r="K98" s="821"/>
      <c r="L98" s="821"/>
      <c r="M98" s="821"/>
      <c r="N98" s="821"/>
      <c r="O98" s="821"/>
      <c r="P98" s="821"/>
      <c r="Q98" s="821"/>
      <c r="R98" s="821"/>
      <c r="S98" s="821"/>
      <c r="T98" s="821"/>
      <c r="U98" s="821"/>
      <c r="V98" s="821"/>
      <c r="W98" s="821"/>
      <c r="X98" s="821"/>
      <c r="Y98" s="821"/>
      <c r="Z98" s="821"/>
      <c r="AA98" s="821"/>
      <c r="AB98" s="821"/>
      <c r="AC98" s="821"/>
      <c r="AD98" s="821"/>
      <c r="AE98" s="821"/>
      <c r="AF98" s="821"/>
      <c r="AG98" s="821"/>
      <c r="AH98" s="821"/>
      <c r="AI98" s="821"/>
      <c r="AJ98" s="821"/>
      <c r="AK98" s="821"/>
      <c r="AL98" s="821"/>
      <c r="AM98" s="821"/>
      <c r="AN98" s="821"/>
      <c r="AO98" s="821"/>
      <c r="AP98" s="821"/>
      <c r="AQ98" s="821"/>
      <c r="AR98" s="821"/>
      <c r="AS98" s="821"/>
      <c r="AT98" s="821"/>
      <c r="AU98" s="821"/>
      <c r="AV98" s="821"/>
      <c r="AW98" s="821"/>
      <c r="AX98" s="821"/>
      <c r="AY98" s="821"/>
      <c r="AZ98" s="821"/>
      <c r="BA98" s="821"/>
      <c r="BB98" s="821"/>
      <c r="BC98" s="821"/>
      <c r="BD98" s="821"/>
      <c r="BE98" s="821"/>
      <c r="BF98" s="821"/>
      <c r="BG98" s="821"/>
      <c r="BH98" s="821"/>
    </row>
    <row r="99" spans="2:60" x14ac:dyDescent="0.25">
      <c r="B99" s="821" t="s">
        <v>685</v>
      </c>
      <c r="C99" s="821"/>
      <c r="D99" s="821"/>
      <c r="E99" s="821"/>
      <c r="F99" s="821"/>
      <c r="G99" s="821"/>
      <c r="H99" s="821"/>
      <c r="I99" s="821"/>
      <c r="J99" s="821"/>
      <c r="K99" s="821"/>
      <c r="L99" s="821"/>
      <c r="M99" s="821"/>
      <c r="N99" s="821"/>
      <c r="O99" s="821"/>
      <c r="P99" s="821"/>
      <c r="Q99" s="821"/>
      <c r="R99" s="821"/>
      <c r="S99" s="821"/>
      <c r="T99" s="821"/>
      <c r="U99" s="821"/>
      <c r="V99" s="821"/>
      <c r="W99" s="821"/>
      <c r="X99" s="821"/>
      <c r="Y99" s="821"/>
      <c r="Z99" s="821"/>
      <c r="AA99" s="821"/>
      <c r="AB99" s="821"/>
      <c r="AC99" s="821"/>
      <c r="AD99" s="821"/>
      <c r="AE99" s="821"/>
      <c r="AF99" s="821"/>
      <c r="AG99" s="821"/>
      <c r="AH99" s="821"/>
      <c r="AI99" s="821"/>
      <c r="AJ99" s="821"/>
      <c r="AK99" s="821"/>
      <c r="AL99" s="821"/>
      <c r="AM99" s="821"/>
      <c r="AN99" s="821"/>
      <c r="AO99" s="821"/>
      <c r="AP99" s="821"/>
      <c r="AQ99" s="821"/>
      <c r="AR99" s="821"/>
      <c r="AS99" s="821"/>
      <c r="AT99" s="821"/>
      <c r="AU99" s="821"/>
      <c r="AV99" s="821"/>
      <c r="AW99" s="821"/>
      <c r="AX99" s="821"/>
      <c r="AY99" s="821"/>
      <c r="AZ99" s="821"/>
      <c r="BA99" s="821"/>
      <c r="BB99" s="821"/>
      <c r="BC99" s="821"/>
      <c r="BD99" s="821"/>
      <c r="BE99" s="821"/>
      <c r="BF99" s="821"/>
      <c r="BG99" s="821"/>
      <c r="BH99" s="821"/>
    </row>
    <row r="100" spans="2:60" x14ac:dyDescent="0.25">
      <c r="B100" s="821" t="s">
        <v>686</v>
      </c>
      <c r="C100" s="821"/>
      <c r="D100" s="821"/>
      <c r="E100" s="821"/>
      <c r="F100" s="821"/>
      <c r="G100" s="821"/>
      <c r="H100" s="821"/>
      <c r="I100" s="821"/>
      <c r="J100" s="821"/>
      <c r="K100" s="821"/>
      <c r="L100" s="821"/>
      <c r="M100" s="821"/>
      <c r="N100" s="821"/>
      <c r="O100" s="821"/>
      <c r="P100" s="821"/>
      <c r="Q100" s="821"/>
      <c r="R100" s="821"/>
      <c r="S100" s="821"/>
      <c r="T100" s="821"/>
      <c r="U100" s="821"/>
      <c r="V100" s="821"/>
      <c r="W100" s="821"/>
      <c r="X100" s="821"/>
      <c r="Y100" s="821"/>
      <c r="Z100" s="821"/>
      <c r="AA100" s="821"/>
      <c r="AB100" s="821"/>
      <c r="AC100" s="821"/>
      <c r="AD100" s="821"/>
      <c r="AE100" s="821"/>
      <c r="AF100" s="821"/>
      <c r="AG100" s="821"/>
      <c r="AH100" s="821"/>
      <c r="AI100" s="821"/>
      <c r="AJ100" s="821"/>
      <c r="AK100" s="821"/>
      <c r="AL100" s="821"/>
      <c r="AM100" s="821"/>
      <c r="AN100" s="821"/>
      <c r="AO100" s="821"/>
      <c r="AP100" s="821"/>
      <c r="AQ100" s="821"/>
      <c r="AR100" s="821"/>
      <c r="AS100" s="821"/>
      <c r="AT100" s="821"/>
      <c r="AU100" s="821"/>
      <c r="AV100" s="821"/>
      <c r="AW100" s="821"/>
      <c r="AX100" s="821"/>
      <c r="AY100" s="821"/>
      <c r="AZ100" s="821"/>
      <c r="BA100" s="821"/>
      <c r="BB100" s="821"/>
      <c r="BC100" s="821"/>
      <c r="BD100" s="821"/>
      <c r="BE100" s="821"/>
      <c r="BF100" s="821"/>
      <c r="BG100" s="821"/>
      <c r="BH100" s="821"/>
    </row>
    <row r="101" spans="2:60" x14ac:dyDescent="0.25">
      <c r="B101" s="827" t="s">
        <v>575</v>
      </c>
      <c r="C101" s="827"/>
      <c r="D101" s="827"/>
      <c r="E101" s="827"/>
      <c r="F101" s="827"/>
      <c r="G101" s="827"/>
      <c r="H101" s="827"/>
      <c r="I101" s="827"/>
      <c r="J101" s="827"/>
      <c r="K101" s="827"/>
      <c r="L101" s="827"/>
      <c r="M101" s="827"/>
      <c r="N101" s="827"/>
      <c r="O101" s="827"/>
      <c r="P101" s="827"/>
      <c r="Q101" s="827"/>
      <c r="R101" s="827"/>
      <c r="S101" s="827"/>
      <c r="T101" s="827"/>
      <c r="U101" s="827"/>
      <c r="V101" s="827"/>
      <c r="W101" s="827"/>
      <c r="X101" s="827"/>
      <c r="Y101" s="827"/>
      <c r="Z101" s="827"/>
      <c r="AA101" s="827"/>
      <c r="AB101" s="827"/>
      <c r="AC101" s="827"/>
      <c r="AD101" s="827"/>
      <c r="AE101" s="827"/>
      <c r="AF101" s="827"/>
      <c r="AG101" s="827"/>
      <c r="AH101" s="827"/>
      <c r="AI101" s="827"/>
      <c r="AJ101" s="827"/>
      <c r="AK101" s="827"/>
      <c r="AL101" s="827"/>
      <c r="AM101" s="827"/>
      <c r="AN101" s="827"/>
      <c r="AO101" s="827"/>
      <c r="AP101" s="827"/>
      <c r="AQ101" s="827"/>
      <c r="AR101" s="827"/>
      <c r="AS101" s="827"/>
      <c r="AT101" s="827"/>
      <c r="AU101" s="827"/>
      <c r="AV101" s="827"/>
      <c r="AW101" s="827"/>
      <c r="AX101" s="827"/>
      <c r="AY101" s="827"/>
      <c r="AZ101" s="827"/>
      <c r="BA101" s="827"/>
      <c r="BB101" s="827"/>
      <c r="BC101" s="827"/>
      <c r="BD101" s="827"/>
      <c r="BE101" s="827"/>
      <c r="BF101" s="827"/>
      <c r="BG101" s="827"/>
      <c r="BH101" s="827"/>
    </row>
    <row r="102" spans="2:60" x14ac:dyDescent="0.25">
      <c r="B102" s="821" t="s">
        <v>687</v>
      </c>
      <c r="C102" s="821"/>
      <c r="D102" s="821"/>
      <c r="E102" s="821"/>
      <c r="F102" s="821"/>
      <c r="G102" s="821"/>
      <c r="H102" s="821"/>
      <c r="I102" s="821"/>
      <c r="J102" s="821"/>
      <c r="K102" s="821"/>
      <c r="L102" s="821"/>
      <c r="M102" s="821"/>
      <c r="N102" s="821"/>
      <c r="O102" s="821"/>
      <c r="P102" s="821"/>
      <c r="Q102" s="821"/>
      <c r="R102" s="821"/>
      <c r="S102" s="821"/>
      <c r="T102" s="821"/>
      <c r="U102" s="821"/>
      <c r="V102" s="821"/>
      <c r="W102" s="821"/>
      <c r="X102" s="821"/>
      <c r="Y102" s="821"/>
      <c r="Z102" s="821"/>
      <c r="AA102" s="821"/>
      <c r="AB102" s="821"/>
      <c r="AC102" s="821"/>
      <c r="AD102" s="821"/>
      <c r="AE102" s="821"/>
      <c r="AF102" s="821"/>
      <c r="AG102" s="821"/>
      <c r="AH102" s="821"/>
      <c r="AI102" s="821"/>
      <c r="AJ102" s="821"/>
      <c r="AK102" s="821"/>
      <c r="AL102" s="821"/>
      <c r="AM102" s="821"/>
      <c r="AN102" s="821"/>
      <c r="AO102" s="821"/>
      <c r="AP102" s="821"/>
      <c r="AQ102" s="821"/>
      <c r="AR102" s="821"/>
      <c r="AS102" s="821"/>
      <c r="AT102" s="821"/>
      <c r="AU102" s="821"/>
      <c r="AV102" s="821"/>
      <c r="AW102" s="821"/>
      <c r="AX102" s="821"/>
      <c r="AY102" s="821"/>
      <c r="AZ102" s="821"/>
      <c r="BA102" s="821"/>
      <c r="BB102" s="821"/>
      <c r="BC102" s="821"/>
      <c r="BD102" s="821"/>
      <c r="BE102" s="821"/>
      <c r="BF102" s="821"/>
      <c r="BG102" s="821"/>
      <c r="BH102" s="821"/>
    </row>
    <row r="103" spans="2:60" x14ac:dyDescent="0.25">
      <c r="B103" s="821" t="s">
        <v>688</v>
      </c>
      <c r="C103" s="821"/>
      <c r="D103" s="821"/>
      <c r="E103" s="821"/>
      <c r="F103" s="821"/>
      <c r="G103" s="821"/>
      <c r="H103" s="821"/>
      <c r="I103" s="821"/>
      <c r="J103" s="821"/>
      <c r="K103" s="821"/>
      <c r="L103" s="821"/>
      <c r="M103" s="821"/>
      <c r="N103" s="821"/>
      <c r="O103" s="821"/>
      <c r="P103" s="821"/>
      <c r="Q103" s="821"/>
      <c r="R103" s="821"/>
      <c r="S103" s="821"/>
      <c r="T103" s="821"/>
      <c r="U103" s="821"/>
      <c r="V103" s="821"/>
      <c r="W103" s="821"/>
      <c r="X103" s="821"/>
      <c r="Y103" s="821"/>
      <c r="Z103" s="821"/>
      <c r="AA103" s="821"/>
      <c r="AB103" s="821"/>
      <c r="AC103" s="821"/>
      <c r="AD103" s="821"/>
      <c r="AE103" s="821"/>
      <c r="AF103" s="821"/>
      <c r="AG103" s="821"/>
      <c r="AH103" s="821"/>
      <c r="AI103" s="821"/>
      <c r="AJ103" s="821"/>
      <c r="AK103" s="821"/>
      <c r="AL103" s="821"/>
      <c r="AM103" s="821"/>
      <c r="AN103" s="821"/>
      <c r="AO103" s="821"/>
      <c r="AP103" s="821"/>
      <c r="AQ103" s="821"/>
      <c r="AR103" s="821"/>
      <c r="AS103" s="821"/>
      <c r="AT103" s="821"/>
      <c r="AU103" s="821"/>
      <c r="AV103" s="821"/>
      <c r="AW103" s="821"/>
      <c r="AX103" s="821"/>
      <c r="AY103" s="821"/>
      <c r="AZ103" s="821"/>
      <c r="BA103" s="821"/>
      <c r="BB103" s="821"/>
      <c r="BC103" s="821"/>
      <c r="BD103" s="821"/>
      <c r="BE103" s="821"/>
      <c r="BF103" s="821"/>
      <c r="BG103" s="821"/>
      <c r="BH103" s="821"/>
    </row>
    <row r="104" spans="2:60" x14ac:dyDescent="0.25">
      <c r="B104" s="821" t="s">
        <v>689</v>
      </c>
      <c r="C104" s="821"/>
      <c r="D104" s="821"/>
      <c r="E104" s="821"/>
      <c r="F104" s="821"/>
      <c r="G104" s="821"/>
      <c r="H104" s="821"/>
      <c r="I104" s="821"/>
      <c r="J104" s="821"/>
      <c r="K104" s="821"/>
      <c r="L104" s="821"/>
      <c r="M104" s="821"/>
      <c r="N104" s="821"/>
      <c r="O104" s="821"/>
      <c r="P104" s="821"/>
      <c r="Q104" s="821"/>
      <c r="R104" s="821"/>
      <c r="S104" s="821"/>
      <c r="T104" s="821"/>
      <c r="U104" s="821"/>
      <c r="V104" s="821"/>
      <c r="W104" s="821"/>
      <c r="X104" s="821"/>
      <c r="Y104" s="821"/>
      <c r="Z104" s="821"/>
      <c r="AA104" s="821"/>
      <c r="AB104" s="821"/>
      <c r="AC104" s="821"/>
      <c r="AD104" s="821"/>
      <c r="AE104" s="821"/>
      <c r="AF104" s="821"/>
      <c r="AG104" s="821"/>
      <c r="AH104" s="821"/>
      <c r="AI104" s="821"/>
      <c r="AJ104" s="821"/>
      <c r="AK104" s="821"/>
      <c r="AL104" s="821"/>
      <c r="AM104" s="821"/>
      <c r="AN104" s="821"/>
      <c r="AO104" s="821"/>
      <c r="AP104" s="821"/>
      <c r="AQ104" s="821"/>
      <c r="AR104" s="821"/>
      <c r="AS104" s="821"/>
      <c r="AT104" s="821"/>
      <c r="AU104" s="821"/>
      <c r="AV104" s="821"/>
      <c r="AW104" s="821"/>
      <c r="AX104" s="821"/>
      <c r="AY104" s="821"/>
      <c r="AZ104" s="821"/>
      <c r="BA104" s="821"/>
      <c r="BB104" s="821"/>
      <c r="BC104" s="821"/>
      <c r="BD104" s="821"/>
      <c r="BE104" s="821"/>
      <c r="BF104" s="821"/>
      <c r="BG104" s="821"/>
      <c r="BH104" s="821"/>
    </row>
    <row r="105" spans="2:60" x14ac:dyDescent="0.25">
      <c r="B105" s="821" t="s">
        <v>690</v>
      </c>
      <c r="C105" s="821"/>
      <c r="D105" s="821"/>
      <c r="E105" s="821"/>
      <c r="F105" s="821"/>
      <c r="G105" s="821"/>
      <c r="H105" s="821"/>
      <c r="I105" s="821"/>
      <c r="J105" s="821"/>
      <c r="K105" s="821"/>
      <c r="L105" s="821"/>
      <c r="M105" s="821"/>
      <c r="N105" s="821"/>
      <c r="O105" s="821"/>
      <c r="P105" s="821"/>
      <c r="Q105" s="821"/>
      <c r="R105" s="821"/>
      <c r="S105" s="821"/>
      <c r="T105" s="821"/>
      <c r="U105" s="821"/>
      <c r="V105" s="821"/>
      <c r="W105" s="821"/>
      <c r="X105" s="821"/>
      <c r="Y105" s="821"/>
      <c r="Z105" s="821"/>
      <c r="AA105" s="821"/>
      <c r="AB105" s="821"/>
      <c r="AC105" s="821"/>
      <c r="AD105" s="821"/>
      <c r="AE105" s="821"/>
      <c r="AF105" s="821"/>
      <c r="AG105" s="821"/>
      <c r="AH105" s="821"/>
      <c r="AI105" s="821"/>
      <c r="AJ105" s="821"/>
      <c r="AK105" s="821"/>
      <c r="AL105" s="821"/>
      <c r="AM105" s="821"/>
      <c r="AN105" s="821"/>
      <c r="AO105" s="821"/>
      <c r="AP105" s="821"/>
      <c r="AQ105" s="821"/>
      <c r="AR105" s="821"/>
      <c r="AS105" s="821"/>
      <c r="AT105" s="821"/>
      <c r="AU105" s="821"/>
      <c r="AV105" s="821"/>
      <c r="AW105" s="821"/>
      <c r="AX105" s="821"/>
      <c r="AY105" s="821"/>
      <c r="AZ105" s="821"/>
      <c r="BA105" s="821"/>
      <c r="BB105" s="821"/>
      <c r="BC105" s="821"/>
      <c r="BD105" s="821"/>
      <c r="BE105" s="821"/>
      <c r="BF105" s="821"/>
      <c r="BG105" s="821"/>
      <c r="BH105" s="821"/>
    </row>
    <row r="106" spans="2:60" x14ac:dyDescent="0.25">
      <c r="B106" s="821" t="s">
        <v>691</v>
      </c>
      <c r="C106" s="821"/>
      <c r="D106" s="821"/>
      <c r="E106" s="821"/>
      <c r="F106" s="821"/>
      <c r="G106" s="821"/>
      <c r="H106" s="821"/>
      <c r="I106" s="821"/>
      <c r="J106" s="821"/>
      <c r="K106" s="821"/>
      <c r="L106" s="821"/>
      <c r="M106" s="821"/>
      <c r="N106" s="821"/>
      <c r="O106" s="821"/>
      <c r="P106" s="821"/>
      <c r="Q106" s="821"/>
      <c r="R106" s="821"/>
      <c r="S106" s="821"/>
      <c r="T106" s="821"/>
      <c r="U106" s="821"/>
      <c r="V106" s="821"/>
      <c r="W106" s="821"/>
      <c r="X106" s="821"/>
      <c r="Y106" s="821"/>
      <c r="Z106" s="821"/>
      <c r="AA106" s="821"/>
      <c r="AB106" s="821"/>
      <c r="AC106" s="821"/>
      <c r="AD106" s="821"/>
      <c r="AE106" s="821"/>
      <c r="AF106" s="821"/>
      <c r="AG106" s="821"/>
      <c r="AH106" s="821"/>
      <c r="AI106" s="821"/>
      <c r="AJ106" s="821"/>
      <c r="AK106" s="821"/>
      <c r="AL106" s="821"/>
      <c r="AM106" s="821"/>
      <c r="AN106" s="821"/>
      <c r="AO106" s="821"/>
      <c r="AP106" s="821"/>
      <c r="AQ106" s="821"/>
      <c r="AR106" s="821"/>
      <c r="AS106" s="821"/>
      <c r="AT106" s="821"/>
      <c r="AU106" s="821"/>
      <c r="AV106" s="821"/>
      <c r="AW106" s="821"/>
      <c r="AX106" s="821"/>
      <c r="AY106" s="821"/>
      <c r="AZ106" s="821"/>
      <c r="BA106" s="821"/>
      <c r="BB106" s="821"/>
      <c r="BC106" s="821"/>
      <c r="BD106" s="821"/>
      <c r="BE106" s="821"/>
      <c r="BF106" s="821"/>
      <c r="BG106" s="821"/>
      <c r="BH106" s="821"/>
    </row>
    <row r="107" spans="2:60" x14ac:dyDescent="0.25">
      <c r="B107" s="821" t="s">
        <v>692</v>
      </c>
      <c r="C107" s="821"/>
      <c r="D107" s="821"/>
      <c r="E107" s="821"/>
      <c r="F107" s="821"/>
      <c r="G107" s="821"/>
      <c r="H107" s="821"/>
      <c r="I107" s="821"/>
      <c r="J107" s="821"/>
      <c r="K107" s="821"/>
      <c r="L107" s="821"/>
      <c r="M107" s="821"/>
      <c r="N107" s="821"/>
      <c r="O107" s="821"/>
      <c r="P107" s="821"/>
      <c r="Q107" s="821"/>
      <c r="R107" s="821"/>
      <c r="S107" s="821"/>
      <c r="T107" s="821"/>
      <c r="U107" s="821"/>
      <c r="V107" s="821"/>
      <c r="W107" s="821"/>
      <c r="X107" s="821"/>
      <c r="Y107" s="821"/>
      <c r="Z107" s="821"/>
      <c r="AA107" s="821"/>
      <c r="AB107" s="821"/>
      <c r="AC107" s="821"/>
      <c r="AD107" s="821"/>
      <c r="AE107" s="821"/>
      <c r="AF107" s="821"/>
      <c r="AG107" s="821"/>
      <c r="AH107" s="821"/>
      <c r="AI107" s="821"/>
      <c r="AJ107" s="821"/>
      <c r="AK107" s="821"/>
      <c r="AL107" s="821"/>
      <c r="AM107" s="821"/>
      <c r="AN107" s="821"/>
      <c r="AO107" s="821"/>
      <c r="AP107" s="821"/>
      <c r="AQ107" s="821"/>
      <c r="AR107" s="821"/>
      <c r="AS107" s="821"/>
      <c r="AT107" s="821"/>
      <c r="AU107" s="821"/>
      <c r="AV107" s="821"/>
      <c r="AW107" s="821"/>
      <c r="AX107" s="821"/>
      <c r="AY107" s="821"/>
      <c r="AZ107" s="821"/>
      <c r="BA107" s="821"/>
      <c r="BB107" s="821"/>
      <c r="BC107" s="821"/>
      <c r="BD107" s="821"/>
      <c r="BE107" s="821"/>
      <c r="BF107" s="821"/>
      <c r="BG107" s="821"/>
      <c r="BH107" s="821"/>
    </row>
    <row r="108" spans="2:60" x14ac:dyDescent="0.25">
      <c r="B108" s="821" t="s">
        <v>693</v>
      </c>
      <c r="C108" s="821"/>
      <c r="D108" s="821"/>
      <c r="E108" s="821"/>
      <c r="F108" s="821"/>
      <c r="G108" s="821"/>
      <c r="H108" s="821"/>
      <c r="I108" s="821"/>
      <c r="J108" s="821"/>
      <c r="K108" s="821"/>
      <c r="L108" s="821"/>
      <c r="M108" s="821"/>
      <c r="N108" s="821"/>
      <c r="O108" s="821"/>
      <c r="P108" s="821"/>
      <c r="Q108" s="821"/>
      <c r="R108" s="821"/>
      <c r="S108" s="821"/>
      <c r="T108" s="821"/>
      <c r="U108" s="821"/>
      <c r="V108" s="821"/>
      <c r="W108" s="821"/>
      <c r="X108" s="821"/>
      <c r="Y108" s="821"/>
      <c r="Z108" s="821"/>
      <c r="AA108" s="821"/>
      <c r="AB108" s="821"/>
      <c r="AC108" s="821"/>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1"/>
      <c r="AY108" s="821"/>
      <c r="AZ108" s="821"/>
      <c r="BA108" s="821"/>
      <c r="BB108" s="821"/>
      <c r="BC108" s="821"/>
      <c r="BD108" s="821"/>
      <c r="BE108" s="821"/>
      <c r="BF108" s="821"/>
      <c r="BG108" s="821"/>
      <c r="BH108" s="821"/>
    </row>
    <row r="109" spans="2:60" x14ac:dyDescent="0.25">
      <c r="B109" s="821" t="s">
        <v>694</v>
      </c>
      <c r="C109" s="821"/>
      <c r="D109" s="821"/>
      <c r="E109" s="821"/>
      <c r="F109" s="821"/>
      <c r="G109" s="821"/>
      <c r="H109" s="821"/>
      <c r="I109" s="821"/>
      <c r="J109" s="821"/>
      <c r="K109" s="821"/>
      <c r="L109" s="821"/>
      <c r="M109" s="821"/>
      <c r="N109" s="821"/>
      <c r="O109" s="821"/>
      <c r="P109" s="821"/>
      <c r="Q109" s="821"/>
      <c r="R109" s="821"/>
      <c r="S109" s="821"/>
      <c r="T109" s="821"/>
      <c r="U109" s="821"/>
      <c r="V109" s="821"/>
      <c r="W109" s="821"/>
      <c r="X109" s="821"/>
      <c r="Y109" s="821"/>
      <c r="Z109" s="821"/>
      <c r="AA109" s="821"/>
      <c r="AB109" s="821"/>
      <c r="AC109" s="821"/>
      <c r="AD109" s="821"/>
      <c r="AE109" s="821"/>
      <c r="AF109" s="821"/>
      <c r="AG109" s="821"/>
      <c r="AH109" s="821"/>
      <c r="AI109" s="821"/>
      <c r="AJ109" s="821"/>
      <c r="AK109" s="821"/>
      <c r="AL109" s="821"/>
      <c r="AM109" s="821"/>
      <c r="AN109" s="821"/>
      <c r="AO109" s="821"/>
      <c r="AP109" s="821"/>
      <c r="AQ109" s="821"/>
      <c r="AR109" s="821"/>
      <c r="AS109" s="821"/>
      <c r="AT109" s="821"/>
      <c r="AU109" s="821"/>
      <c r="AV109" s="821"/>
      <c r="AW109" s="821"/>
      <c r="AX109" s="821"/>
      <c r="AY109" s="821"/>
      <c r="AZ109" s="821"/>
      <c r="BA109" s="821"/>
      <c r="BB109" s="821"/>
      <c r="BC109" s="821"/>
      <c r="BD109" s="821"/>
      <c r="BE109" s="821"/>
      <c r="BF109" s="821"/>
      <c r="BG109" s="821"/>
      <c r="BH109" s="821"/>
    </row>
    <row r="110" spans="2:60" x14ac:dyDescent="0.25">
      <c r="B110" s="821" t="s">
        <v>695</v>
      </c>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1"/>
      <c r="AA110" s="821"/>
      <c r="AB110" s="821"/>
      <c r="AC110" s="821"/>
      <c r="AD110" s="821"/>
      <c r="AE110" s="821"/>
      <c r="AF110" s="821"/>
      <c r="AG110" s="821"/>
      <c r="AH110" s="821"/>
      <c r="AI110" s="821"/>
      <c r="AJ110" s="821"/>
      <c r="AK110" s="821"/>
      <c r="AL110" s="821"/>
      <c r="AM110" s="821"/>
      <c r="AN110" s="821"/>
      <c r="AO110" s="821"/>
      <c r="AP110" s="821"/>
      <c r="AQ110" s="821"/>
      <c r="AR110" s="821"/>
      <c r="AS110" s="821"/>
      <c r="AT110" s="821"/>
      <c r="AU110" s="821"/>
      <c r="AV110" s="821"/>
      <c r="AW110" s="821"/>
      <c r="AX110" s="821"/>
      <c r="AY110" s="821"/>
      <c r="AZ110" s="821"/>
      <c r="BA110" s="821"/>
      <c r="BB110" s="821"/>
      <c r="BC110" s="821"/>
      <c r="BD110" s="821"/>
      <c r="BE110" s="821"/>
      <c r="BF110" s="821"/>
      <c r="BG110" s="821"/>
      <c r="BH110" s="821"/>
    </row>
    <row r="111" spans="2:60" x14ac:dyDescent="0.25">
      <c r="B111" s="821" t="s">
        <v>696</v>
      </c>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821"/>
      <c r="AA111" s="821"/>
      <c r="AB111" s="821"/>
      <c r="AC111" s="821"/>
      <c r="AD111" s="821"/>
      <c r="AE111" s="821"/>
      <c r="AF111" s="821"/>
      <c r="AG111" s="821"/>
      <c r="AH111" s="821"/>
      <c r="AI111" s="821"/>
      <c r="AJ111" s="821"/>
      <c r="AK111" s="821"/>
      <c r="AL111" s="821"/>
      <c r="AM111" s="821"/>
      <c r="AN111" s="821"/>
      <c r="AO111" s="821"/>
      <c r="AP111" s="821"/>
      <c r="AQ111" s="821"/>
      <c r="AR111" s="821"/>
      <c r="AS111" s="821"/>
      <c r="AT111" s="821"/>
      <c r="AU111" s="821"/>
      <c r="AV111" s="821"/>
      <c r="AW111" s="821"/>
      <c r="AX111" s="821"/>
      <c r="AY111" s="821"/>
      <c r="AZ111" s="821"/>
      <c r="BA111" s="821"/>
      <c r="BB111" s="821"/>
      <c r="BC111" s="821"/>
      <c r="BD111" s="821"/>
      <c r="BE111" s="821"/>
      <c r="BF111" s="821"/>
      <c r="BG111" s="821"/>
      <c r="BH111" s="821"/>
    </row>
    <row r="112" spans="2:60" x14ac:dyDescent="0.25">
      <c r="B112" s="821" t="s">
        <v>697</v>
      </c>
      <c r="C112" s="821"/>
      <c r="D112" s="821"/>
      <c r="E112" s="821"/>
      <c r="F112" s="821"/>
      <c r="G112" s="821"/>
      <c r="H112" s="821"/>
      <c r="I112" s="821"/>
      <c r="J112" s="821"/>
      <c r="K112" s="821"/>
      <c r="L112" s="821"/>
      <c r="M112" s="821"/>
      <c r="N112" s="821"/>
      <c r="O112" s="821"/>
      <c r="P112" s="821"/>
      <c r="Q112" s="821"/>
      <c r="R112" s="821"/>
      <c r="S112" s="821"/>
      <c r="T112" s="821"/>
      <c r="U112" s="821"/>
      <c r="V112" s="821"/>
      <c r="W112" s="821"/>
      <c r="X112" s="821"/>
      <c r="Y112" s="821"/>
      <c r="Z112" s="821"/>
      <c r="AA112" s="821"/>
      <c r="AB112" s="821"/>
      <c r="AC112" s="821"/>
      <c r="AD112" s="821"/>
      <c r="AE112" s="821"/>
      <c r="AF112" s="821"/>
      <c r="AG112" s="821"/>
      <c r="AH112" s="821"/>
      <c r="AI112" s="821"/>
      <c r="AJ112" s="821"/>
      <c r="AK112" s="821"/>
      <c r="AL112" s="821"/>
      <c r="AM112" s="821"/>
      <c r="AN112" s="821"/>
      <c r="AO112" s="821"/>
      <c r="AP112" s="821"/>
      <c r="AQ112" s="821"/>
      <c r="AR112" s="821"/>
      <c r="AS112" s="821"/>
      <c r="AT112" s="821"/>
      <c r="AU112" s="821"/>
      <c r="AV112" s="821"/>
      <c r="AW112" s="821"/>
      <c r="AX112" s="821"/>
      <c r="AY112" s="821"/>
      <c r="AZ112" s="821"/>
      <c r="BA112" s="821"/>
      <c r="BB112" s="821"/>
      <c r="BC112" s="821"/>
      <c r="BD112" s="821"/>
      <c r="BE112" s="821"/>
      <c r="BF112" s="821"/>
      <c r="BG112" s="821"/>
      <c r="BH112" s="821"/>
    </row>
    <row r="113" spans="2:60" x14ac:dyDescent="0.25">
      <c r="B113" s="821" t="s">
        <v>698</v>
      </c>
      <c r="C113" s="821"/>
      <c r="D113" s="821"/>
      <c r="E113" s="821"/>
      <c r="F113" s="821"/>
      <c r="G113" s="821"/>
      <c r="H113" s="821"/>
      <c r="I113" s="821"/>
      <c r="J113" s="821"/>
      <c r="K113" s="821"/>
      <c r="L113" s="821"/>
      <c r="M113" s="821"/>
      <c r="N113" s="821"/>
      <c r="O113" s="821"/>
      <c r="P113" s="821"/>
      <c r="Q113" s="821"/>
      <c r="R113" s="821"/>
      <c r="S113" s="821"/>
      <c r="T113" s="821"/>
      <c r="U113" s="821"/>
      <c r="V113" s="821"/>
      <c r="W113" s="821"/>
      <c r="X113" s="821"/>
      <c r="Y113" s="821"/>
      <c r="Z113" s="821"/>
      <c r="AA113" s="821"/>
      <c r="AB113" s="821"/>
      <c r="AC113" s="821"/>
      <c r="AD113" s="821"/>
      <c r="AE113" s="821"/>
      <c r="AF113" s="821"/>
      <c r="AG113" s="821"/>
      <c r="AH113" s="821"/>
      <c r="AI113" s="821"/>
      <c r="AJ113" s="821"/>
      <c r="AK113" s="821"/>
      <c r="AL113" s="821"/>
      <c r="AM113" s="821"/>
      <c r="AN113" s="821"/>
      <c r="AO113" s="821"/>
      <c r="AP113" s="821"/>
      <c r="AQ113" s="821"/>
      <c r="AR113" s="821"/>
      <c r="AS113" s="821"/>
      <c r="AT113" s="821"/>
      <c r="AU113" s="821"/>
      <c r="AV113" s="821"/>
      <c r="AW113" s="821"/>
      <c r="AX113" s="821"/>
      <c r="AY113" s="821"/>
      <c r="AZ113" s="821"/>
      <c r="BA113" s="821"/>
      <c r="BB113" s="821"/>
      <c r="BC113" s="821"/>
      <c r="BD113" s="821"/>
      <c r="BE113" s="821"/>
      <c r="BF113" s="821"/>
      <c r="BG113" s="821"/>
      <c r="BH113" s="821"/>
    </row>
    <row r="114" spans="2:60" ht="15" customHeight="1" x14ac:dyDescent="0.25">
      <c r="B114" s="828" t="s">
        <v>699</v>
      </c>
      <c r="C114" s="828"/>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8"/>
      <c r="AA114" s="828"/>
      <c r="AB114" s="828"/>
      <c r="AC114" s="828"/>
      <c r="AD114" s="828"/>
      <c r="AE114" s="828"/>
      <c r="AF114" s="828"/>
      <c r="AG114" s="828"/>
      <c r="AH114" s="828"/>
      <c r="AI114" s="828"/>
      <c r="AJ114" s="828"/>
      <c r="AK114" s="828"/>
      <c r="AL114" s="828"/>
      <c r="AM114" s="828"/>
      <c r="AN114" s="828"/>
      <c r="AO114" s="828"/>
      <c r="AP114" s="828"/>
      <c r="AQ114" s="828"/>
      <c r="AR114" s="828"/>
      <c r="AS114" s="828"/>
      <c r="AT114" s="828"/>
      <c r="AU114" s="828"/>
      <c r="AV114" s="828"/>
      <c r="AW114" s="828"/>
      <c r="AX114" s="828"/>
      <c r="AY114" s="828"/>
      <c r="AZ114" s="828"/>
      <c r="BA114" s="828"/>
      <c r="BB114" s="828"/>
      <c r="BC114" s="828"/>
      <c r="BD114" s="828"/>
      <c r="BE114" s="828"/>
      <c r="BF114" s="828"/>
      <c r="BG114" s="828"/>
      <c r="BH114" s="828"/>
    </row>
    <row r="115" spans="2:60" x14ac:dyDescent="0.25">
      <c r="B115" s="821" t="s">
        <v>700</v>
      </c>
      <c r="C115" s="821"/>
      <c r="D115" s="821"/>
      <c r="E115" s="821"/>
      <c r="F115" s="821"/>
      <c r="G115" s="821"/>
      <c r="H115" s="821"/>
      <c r="I115" s="821"/>
      <c r="J115" s="821"/>
      <c r="K115" s="821"/>
      <c r="L115" s="821"/>
      <c r="M115" s="821"/>
      <c r="N115" s="821"/>
      <c r="O115" s="821"/>
      <c r="P115" s="821"/>
      <c r="Q115" s="821"/>
      <c r="R115" s="821"/>
      <c r="S115" s="821"/>
      <c r="T115" s="821"/>
      <c r="U115" s="821"/>
      <c r="V115" s="821"/>
      <c r="W115" s="821"/>
      <c r="X115" s="821"/>
      <c r="Y115" s="821"/>
      <c r="Z115" s="821"/>
      <c r="AA115" s="821"/>
      <c r="AB115" s="821"/>
      <c r="AC115" s="821"/>
      <c r="AD115" s="821"/>
      <c r="AE115" s="821"/>
      <c r="AF115" s="821"/>
      <c r="AG115" s="821"/>
      <c r="AH115" s="821"/>
      <c r="AI115" s="821"/>
      <c r="AJ115" s="821"/>
      <c r="AK115" s="821"/>
      <c r="AL115" s="821"/>
      <c r="AM115" s="821"/>
      <c r="AN115" s="821"/>
      <c r="AO115" s="821"/>
      <c r="AP115" s="821"/>
      <c r="AQ115" s="821"/>
      <c r="AR115" s="821"/>
      <c r="AS115" s="821"/>
      <c r="AT115" s="821"/>
      <c r="AU115" s="821"/>
      <c r="AV115" s="821"/>
      <c r="AW115" s="821"/>
      <c r="AX115" s="821"/>
      <c r="AY115" s="821"/>
      <c r="AZ115" s="821"/>
      <c r="BA115" s="821"/>
      <c r="BB115" s="821"/>
      <c r="BC115" s="821"/>
      <c r="BD115" s="821"/>
      <c r="BE115" s="821"/>
      <c r="BF115" s="821"/>
      <c r="BG115" s="821"/>
      <c r="BH115" s="821"/>
    </row>
  </sheetData>
  <sheetProtection formatCells="0" formatColumns="0" formatRows="0" insertColumns="0" insertRows="0" insertHyperlinks="0" deleteColumns="0" deleteRows="0" sort="0" autoFilter="0" pivotTables="0"/>
  <mergeCells count="79">
    <mergeCell ref="B54:BH54"/>
    <mergeCell ref="B78:BH78"/>
    <mergeCell ref="B79:BH79"/>
    <mergeCell ref="B80:BH80"/>
    <mergeCell ref="B81:BH81"/>
    <mergeCell ref="B55:BH55"/>
    <mergeCell ref="B56:BH56"/>
    <mergeCell ref="B57:BH57"/>
    <mergeCell ref="B58:BH58"/>
    <mergeCell ref="B59:BH59"/>
    <mergeCell ref="B60:BH60"/>
    <mergeCell ref="B61:BH61"/>
    <mergeCell ref="B62:BH62"/>
    <mergeCell ref="B63:BH63"/>
    <mergeCell ref="B64:BH64"/>
    <mergeCell ref="B65:BH65"/>
    <mergeCell ref="B82:BH82"/>
    <mergeCell ref="B73:BH73"/>
    <mergeCell ref="B74:BH74"/>
    <mergeCell ref="B75:BH75"/>
    <mergeCell ref="B76:BH76"/>
    <mergeCell ref="B77:BH77"/>
    <mergeCell ref="B66:BH66"/>
    <mergeCell ref="B115:BH115"/>
    <mergeCell ref="B110:BH110"/>
    <mergeCell ref="B111:BH111"/>
    <mergeCell ref="B112:BH112"/>
    <mergeCell ref="B113:BH113"/>
    <mergeCell ref="B114:BH114"/>
    <mergeCell ref="B105:BH105"/>
    <mergeCell ref="B106:BH106"/>
    <mergeCell ref="B107:BH107"/>
    <mergeCell ref="B108:BH108"/>
    <mergeCell ref="B109:BH109"/>
    <mergeCell ref="B99:BH99"/>
    <mergeCell ref="B100:BH100"/>
    <mergeCell ref="B102:BH102"/>
    <mergeCell ref="B103:BH103"/>
    <mergeCell ref="B104:BH104"/>
    <mergeCell ref="B101:BH101"/>
    <mergeCell ref="B94:BH94"/>
    <mergeCell ref="B95:BH95"/>
    <mergeCell ref="B96:BH96"/>
    <mergeCell ref="B97:BH97"/>
    <mergeCell ref="B98:BH98"/>
    <mergeCell ref="B89:BH89"/>
    <mergeCell ref="B90:BH90"/>
    <mergeCell ref="B91:BH91"/>
    <mergeCell ref="B92:BH92"/>
    <mergeCell ref="B93:BH93"/>
    <mergeCell ref="B87:BH87"/>
    <mergeCell ref="B88:BH88"/>
    <mergeCell ref="A4:A7"/>
    <mergeCell ref="B4:B7"/>
    <mergeCell ref="C4:AP4"/>
    <mergeCell ref="C6:AP6"/>
    <mergeCell ref="B68:BH68"/>
    <mergeCell ref="B69:BH69"/>
    <mergeCell ref="B70:BH70"/>
    <mergeCell ref="B71:BH71"/>
    <mergeCell ref="B72:BH72"/>
    <mergeCell ref="B83:BH83"/>
    <mergeCell ref="B67:BH67"/>
    <mergeCell ref="B84:BH84"/>
    <mergeCell ref="B85:BH85"/>
    <mergeCell ref="B86:BH86"/>
    <mergeCell ref="C2:AP2"/>
    <mergeCell ref="CE6:CP6"/>
    <mergeCell ref="CQ6:DB6"/>
    <mergeCell ref="CG52:CS52"/>
    <mergeCell ref="CP43:DB43"/>
    <mergeCell ref="AU2:AW2"/>
    <mergeCell ref="AQ4:CD4"/>
    <mergeCell ref="AQ6:CD6"/>
    <mergeCell ref="CE4:DB4"/>
    <mergeCell ref="C5:AP5"/>
    <mergeCell ref="AQ5:CD5"/>
    <mergeCell ref="CE5:CP5"/>
    <mergeCell ref="CQ5:DB5"/>
  </mergeCells>
  <hyperlinks>
    <hyperlink ref="D1:E1" location="'Списък Приложения'!A1" display="НАЗАД"/>
    <hyperlink ref="AU2:AW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40" orientation="landscape" r:id="rId1"/>
  <rowBreaks count="1" manualBreakCount="1">
    <brk id="46" max="16383" man="1"/>
  </rowBreaks>
  <colBreaks count="1" manualBreakCount="1">
    <brk id="4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G210"/>
  <sheetViews>
    <sheetView zoomScaleNormal="100" workbookViewId="0">
      <selection activeCell="C12" sqref="C12"/>
    </sheetView>
  </sheetViews>
  <sheetFormatPr defaultRowHeight="13.2" x14ac:dyDescent="0.25"/>
  <cols>
    <col min="1" max="1" width="4.33203125" customWidth="1"/>
    <col min="2" max="2" width="33" customWidth="1"/>
    <col min="3" max="3" width="6.109375" customWidth="1"/>
    <col min="4" max="4" width="4.5546875" customWidth="1"/>
    <col min="5" max="5" width="4.88671875" customWidth="1"/>
    <col min="6" max="6" width="6" customWidth="1"/>
    <col min="7" max="7" width="5.44140625" customWidth="1"/>
    <col min="8" max="8" width="5.109375" customWidth="1"/>
    <col min="9" max="9" width="6.33203125" customWidth="1"/>
    <col min="10" max="10" width="5.6640625" customWidth="1"/>
    <col min="11" max="11" width="7.88671875" customWidth="1"/>
    <col min="12" max="12" width="4.5546875" customWidth="1"/>
    <col min="13" max="13" width="6.88671875" customWidth="1"/>
    <col min="14" max="14" width="5.44140625" customWidth="1"/>
    <col min="15" max="15" width="4.5546875" customWidth="1"/>
    <col min="16" max="16" width="6.6640625" customWidth="1"/>
    <col min="17" max="17" width="6" customWidth="1"/>
    <col min="18" max="18" width="5.88671875" customWidth="1"/>
    <col min="19" max="19" width="5" customWidth="1"/>
    <col min="20" max="21" width="5.6640625" customWidth="1"/>
    <col min="22" max="22" width="4.88671875" bestFit="1" customWidth="1"/>
    <col min="23" max="23" width="6.5546875" customWidth="1"/>
    <col min="24" max="24" width="5.88671875" customWidth="1"/>
    <col min="25" max="25" width="6.44140625" customWidth="1"/>
    <col min="26" max="26" width="5" customWidth="1"/>
    <col min="27" max="27" width="5.5546875" customWidth="1"/>
    <col min="28" max="28" width="5.88671875" customWidth="1"/>
    <col min="29" max="29" width="4.88671875" bestFit="1" customWidth="1"/>
    <col min="30" max="30" width="5.88671875" customWidth="1"/>
    <col min="31" max="31" width="6.33203125" customWidth="1"/>
    <col min="32" max="32" width="6" customWidth="1"/>
    <col min="33" max="33" width="5" customWidth="1"/>
    <col min="34" max="34" width="5.88671875" customWidth="1"/>
    <col min="35" max="35" width="5.44140625" customWidth="1"/>
    <col min="36" max="36" width="4.88671875" bestFit="1" customWidth="1"/>
    <col min="37" max="37" width="6.88671875" customWidth="1"/>
    <col min="38" max="38" width="6" customWidth="1"/>
    <col min="39" max="39" width="4" customWidth="1"/>
    <col min="40" max="40" width="4.88671875" customWidth="1"/>
    <col min="41" max="41" width="5.6640625" customWidth="1"/>
    <col min="42" max="42" width="6" customWidth="1"/>
    <col min="43" max="43" width="4.88671875" bestFit="1" customWidth="1"/>
    <col min="44" max="44" width="5.88671875" customWidth="1"/>
    <col min="45" max="45" width="6.109375" customWidth="1"/>
    <col min="46" max="46" width="5" customWidth="1"/>
    <col min="47" max="47" width="4.88671875" customWidth="1"/>
    <col min="48" max="49" width="5.88671875" customWidth="1"/>
    <col min="50" max="50" width="4.88671875" customWidth="1"/>
    <col min="51" max="51" width="6.44140625" customWidth="1"/>
    <col min="52" max="52" width="5.88671875" customWidth="1"/>
    <col min="53" max="53" width="4.44140625" customWidth="1"/>
    <col min="54" max="54" width="5" customWidth="1"/>
    <col min="55" max="55" width="6" customWidth="1"/>
    <col min="56" max="56" width="5.5546875" customWidth="1"/>
    <col min="57" max="57" width="4.88671875" bestFit="1" customWidth="1"/>
    <col min="58" max="59" width="5.6640625" customWidth="1"/>
  </cols>
  <sheetData>
    <row r="1" spans="1:59" ht="30" customHeight="1" x14ac:dyDescent="0.25">
      <c r="B1" s="91" t="s">
        <v>197</v>
      </c>
      <c r="C1" s="91"/>
      <c r="D1" s="91"/>
      <c r="N1" s="778" t="s">
        <v>241</v>
      </c>
      <c r="O1" s="778"/>
    </row>
    <row r="2" spans="1:59" ht="13.8" x14ac:dyDescent="0.25">
      <c r="B2" s="93"/>
      <c r="C2" s="362" t="s">
        <v>823</v>
      </c>
      <c r="D2" s="93"/>
      <c r="E2" s="93"/>
      <c r="F2" s="93"/>
      <c r="G2" s="93"/>
      <c r="H2" s="93"/>
      <c r="I2" s="93"/>
      <c r="J2" s="93"/>
      <c r="K2" s="93"/>
      <c r="L2" s="93"/>
      <c r="M2" s="93"/>
      <c r="N2" s="93"/>
      <c r="O2" s="93"/>
      <c r="P2" s="93"/>
      <c r="Q2" s="93"/>
      <c r="R2" s="93"/>
      <c r="S2" s="93"/>
      <c r="T2" s="93"/>
      <c r="U2" s="93"/>
      <c r="V2" s="93"/>
      <c r="W2" s="93"/>
      <c r="Z2" s="93"/>
      <c r="AA2" s="93"/>
      <c r="AB2" s="93"/>
      <c r="AC2" s="93"/>
      <c r="AF2" s="67"/>
      <c r="AG2" s="93"/>
      <c r="AH2" s="93"/>
      <c r="AI2" s="93"/>
      <c r="AJ2" s="93"/>
      <c r="AK2" s="93"/>
      <c r="AL2" s="93"/>
      <c r="AM2" s="93"/>
      <c r="AN2" s="93"/>
      <c r="AO2" s="93"/>
      <c r="AP2" s="93"/>
      <c r="AQ2" s="93"/>
      <c r="AR2" s="93"/>
      <c r="AS2" s="93"/>
      <c r="AT2" s="93"/>
      <c r="AU2" s="93"/>
      <c r="AV2" s="93"/>
      <c r="AW2" s="93"/>
      <c r="AX2" s="93"/>
      <c r="AY2" s="93"/>
      <c r="AZ2" s="93"/>
      <c r="BA2" s="93"/>
    </row>
    <row r="3" spans="1:59" ht="13.8" x14ac:dyDescent="0.25">
      <c r="B3" s="93"/>
      <c r="C3" s="362" t="s">
        <v>824</v>
      </c>
      <c r="D3" s="93"/>
      <c r="E3" s="93"/>
      <c r="F3" s="93"/>
      <c r="G3" s="93"/>
      <c r="H3" s="93"/>
      <c r="I3" s="93"/>
      <c r="J3" s="93"/>
      <c r="K3" s="93"/>
      <c r="L3" s="93"/>
      <c r="M3" s="93"/>
      <c r="N3" s="93"/>
      <c r="O3" s="93"/>
      <c r="P3" s="93"/>
      <c r="Q3" s="67"/>
      <c r="R3" s="67"/>
      <c r="S3" s="67"/>
      <c r="T3" s="67"/>
      <c r="U3" s="67"/>
      <c r="V3" s="67"/>
      <c r="W3" s="67"/>
      <c r="X3" s="67"/>
      <c r="Y3" s="67"/>
      <c r="Z3" s="67"/>
      <c r="AA3" s="67"/>
      <c r="AB3" s="67"/>
      <c r="AC3" s="67"/>
      <c r="AF3" s="67"/>
      <c r="AG3" s="93"/>
      <c r="AH3" s="93"/>
      <c r="AI3" s="93"/>
      <c r="AJ3" s="93"/>
      <c r="AK3" s="93"/>
      <c r="AL3" s="93"/>
      <c r="AM3" s="93"/>
      <c r="AN3" s="93"/>
      <c r="AO3" s="93"/>
      <c r="AP3" s="93"/>
      <c r="AQ3" s="93"/>
      <c r="AR3" s="93"/>
      <c r="AS3" s="93"/>
      <c r="AT3" s="93"/>
      <c r="AU3" s="93"/>
      <c r="AV3" s="93"/>
      <c r="AW3" s="93"/>
      <c r="AX3" s="93"/>
      <c r="AY3" s="93"/>
      <c r="AZ3" s="93"/>
      <c r="BA3" s="93"/>
    </row>
    <row r="4" spans="1:59" ht="13.8" thickBot="1" x14ac:dyDescent="0.3">
      <c r="L4" s="91"/>
      <c r="P4" s="91"/>
    </row>
    <row r="5" spans="1:59" ht="13.5" customHeight="1" x14ac:dyDescent="0.25">
      <c r="A5" s="754" t="s">
        <v>198</v>
      </c>
      <c r="B5" s="834" t="s">
        <v>250</v>
      </c>
      <c r="C5" s="760" t="s">
        <v>206</v>
      </c>
      <c r="D5" s="763" t="s">
        <v>207</v>
      </c>
      <c r="E5" s="764"/>
      <c r="F5" s="764"/>
      <c r="G5" s="764"/>
      <c r="H5" s="764"/>
      <c r="I5" s="764"/>
      <c r="J5" s="765"/>
      <c r="K5" s="763" t="s">
        <v>208</v>
      </c>
      <c r="L5" s="764"/>
      <c r="M5" s="764"/>
      <c r="N5" s="764"/>
      <c r="O5" s="764"/>
      <c r="P5" s="764"/>
      <c r="Q5" s="765"/>
      <c r="R5" s="785" t="s">
        <v>209</v>
      </c>
      <c r="S5" s="786"/>
      <c r="T5" s="786"/>
      <c r="U5" s="786"/>
      <c r="V5" s="786"/>
      <c r="W5" s="786"/>
      <c r="X5" s="787"/>
      <c r="Y5" s="785" t="s">
        <v>210</v>
      </c>
      <c r="Z5" s="786"/>
      <c r="AA5" s="786"/>
      <c r="AB5" s="786"/>
      <c r="AC5" s="786"/>
      <c r="AD5" s="786"/>
      <c r="AE5" s="787"/>
      <c r="AF5" s="763" t="s">
        <v>211</v>
      </c>
      <c r="AG5" s="764"/>
      <c r="AH5" s="764"/>
      <c r="AI5" s="764"/>
      <c r="AJ5" s="764"/>
      <c r="AK5" s="764"/>
      <c r="AL5" s="764"/>
      <c r="AM5" s="764"/>
      <c r="AN5" s="764"/>
      <c r="AO5" s="764"/>
      <c r="AP5" s="764"/>
      <c r="AQ5" s="764"/>
      <c r="AR5" s="764"/>
      <c r="AS5" s="765"/>
      <c r="AT5" s="792" t="s">
        <v>212</v>
      </c>
      <c r="AU5" s="793"/>
      <c r="AV5" s="793"/>
      <c r="AW5" s="793"/>
      <c r="AX5" s="793"/>
      <c r="AY5" s="793"/>
      <c r="AZ5" s="794"/>
      <c r="BA5" s="841" t="s">
        <v>213</v>
      </c>
      <c r="BB5" s="842"/>
      <c r="BC5" s="842"/>
      <c r="BD5" s="842"/>
      <c r="BE5" s="842"/>
      <c r="BF5" s="842"/>
      <c r="BG5" s="843"/>
    </row>
    <row r="6" spans="1:59" ht="28.5" customHeight="1" thickBot="1" x14ac:dyDescent="0.3">
      <c r="A6" s="755"/>
      <c r="B6" s="835"/>
      <c r="C6" s="761"/>
      <c r="D6" s="766"/>
      <c r="E6" s="767"/>
      <c r="F6" s="767"/>
      <c r="G6" s="767"/>
      <c r="H6" s="767"/>
      <c r="I6" s="767"/>
      <c r="J6" s="768"/>
      <c r="K6" s="766"/>
      <c r="L6" s="767"/>
      <c r="M6" s="767"/>
      <c r="N6" s="767"/>
      <c r="O6" s="767"/>
      <c r="P6" s="767"/>
      <c r="Q6" s="768"/>
      <c r="R6" s="788"/>
      <c r="S6" s="789"/>
      <c r="T6" s="789"/>
      <c r="U6" s="789"/>
      <c r="V6" s="789"/>
      <c r="W6" s="789"/>
      <c r="X6" s="790"/>
      <c r="Y6" s="830"/>
      <c r="Z6" s="831"/>
      <c r="AA6" s="831"/>
      <c r="AB6" s="831"/>
      <c r="AC6" s="831"/>
      <c r="AD6" s="831"/>
      <c r="AE6" s="832"/>
      <c r="AF6" s="766" t="s">
        <v>214</v>
      </c>
      <c r="AG6" s="767"/>
      <c r="AH6" s="767"/>
      <c r="AI6" s="767"/>
      <c r="AJ6" s="767"/>
      <c r="AK6" s="767"/>
      <c r="AL6" s="767"/>
      <c r="AM6" s="767" t="s">
        <v>169</v>
      </c>
      <c r="AN6" s="767"/>
      <c r="AO6" s="767"/>
      <c r="AP6" s="767"/>
      <c r="AQ6" s="767"/>
      <c r="AR6" s="767"/>
      <c r="AS6" s="768"/>
      <c r="AT6" s="766" t="s">
        <v>215</v>
      </c>
      <c r="AU6" s="767"/>
      <c r="AV6" s="767"/>
      <c r="AW6" s="767"/>
      <c r="AX6" s="767"/>
      <c r="AY6" s="767"/>
      <c r="AZ6" s="768"/>
      <c r="BA6" s="844"/>
      <c r="BB6" s="845"/>
      <c r="BC6" s="845"/>
      <c r="BD6" s="845"/>
      <c r="BE6" s="845"/>
      <c r="BF6" s="845"/>
      <c r="BG6" s="846"/>
    </row>
    <row r="7" spans="1:59" ht="12.75" customHeight="1" x14ac:dyDescent="0.25">
      <c r="A7" s="755"/>
      <c r="B7" s="835"/>
      <c r="C7" s="761"/>
      <c r="D7" s="775" t="s">
        <v>216</v>
      </c>
      <c r="E7" s="776" t="s">
        <v>227</v>
      </c>
      <c r="F7" s="776"/>
      <c r="G7" s="776"/>
      <c r="H7" s="776"/>
      <c r="I7" s="776"/>
      <c r="J7" s="777"/>
      <c r="K7" s="775" t="s">
        <v>216</v>
      </c>
      <c r="L7" s="776" t="s">
        <v>227</v>
      </c>
      <c r="M7" s="776"/>
      <c r="N7" s="776"/>
      <c r="O7" s="776"/>
      <c r="P7" s="776"/>
      <c r="Q7" s="777"/>
      <c r="R7" s="775" t="s">
        <v>216</v>
      </c>
      <c r="S7" s="776" t="s">
        <v>227</v>
      </c>
      <c r="T7" s="776"/>
      <c r="U7" s="776"/>
      <c r="V7" s="776"/>
      <c r="W7" s="776"/>
      <c r="X7" s="777"/>
      <c r="Y7" s="840" t="s">
        <v>216</v>
      </c>
      <c r="Z7" s="776" t="s">
        <v>227</v>
      </c>
      <c r="AA7" s="776"/>
      <c r="AB7" s="776"/>
      <c r="AC7" s="776"/>
      <c r="AD7" s="776"/>
      <c r="AE7" s="777"/>
      <c r="AF7" s="775" t="s">
        <v>216</v>
      </c>
      <c r="AG7" s="776" t="s">
        <v>227</v>
      </c>
      <c r="AH7" s="776"/>
      <c r="AI7" s="776"/>
      <c r="AJ7" s="776"/>
      <c r="AK7" s="776"/>
      <c r="AL7" s="777"/>
      <c r="AM7" s="837" t="s">
        <v>216</v>
      </c>
      <c r="AN7" s="776" t="s">
        <v>227</v>
      </c>
      <c r="AO7" s="776"/>
      <c r="AP7" s="776"/>
      <c r="AQ7" s="776"/>
      <c r="AR7" s="776"/>
      <c r="AS7" s="777"/>
      <c r="AT7" s="775" t="s">
        <v>216</v>
      </c>
      <c r="AU7" s="838" t="s">
        <v>227</v>
      </c>
      <c r="AV7" s="838"/>
      <c r="AW7" s="838"/>
      <c r="AX7" s="838"/>
      <c r="AY7" s="838"/>
      <c r="AZ7" s="839"/>
      <c r="BA7" s="847" t="s">
        <v>216</v>
      </c>
      <c r="BB7" s="838" t="s">
        <v>227</v>
      </c>
      <c r="BC7" s="838"/>
      <c r="BD7" s="838"/>
      <c r="BE7" s="838"/>
      <c r="BF7" s="838"/>
      <c r="BG7" s="839"/>
    </row>
    <row r="8" spans="1:59" ht="48" customHeight="1" x14ac:dyDescent="0.25">
      <c r="A8" s="833"/>
      <c r="B8" s="836"/>
      <c r="C8" s="762"/>
      <c r="D8" s="775"/>
      <c r="E8" s="78" t="s">
        <v>228</v>
      </c>
      <c r="F8" s="363" t="s">
        <v>229</v>
      </c>
      <c r="G8" s="363" t="s">
        <v>230</v>
      </c>
      <c r="H8" s="78" t="s">
        <v>231</v>
      </c>
      <c r="I8" s="363" t="s">
        <v>232</v>
      </c>
      <c r="J8" s="115" t="s">
        <v>233</v>
      </c>
      <c r="K8" s="775"/>
      <c r="L8" s="78" t="s">
        <v>228</v>
      </c>
      <c r="M8" s="363" t="s">
        <v>229</v>
      </c>
      <c r="N8" s="363" t="s">
        <v>230</v>
      </c>
      <c r="O8" s="78" t="s">
        <v>231</v>
      </c>
      <c r="P8" s="363" t="s">
        <v>232</v>
      </c>
      <c r="Q8" s="115" t="s">
        <v>233</v>
      </c>
      <c r="R8" s="775"/>
      <c r="S8" s="78" t="s">
        <v>228</v>
      </c>
      <c r="T8" s="363" t="s">
        <v>229</v>
      </c>
      <c r="U8" s="363" t="s">
        <v>230</v>
      </c>
      <c r="V8" s="78" t="s">
        <v>231</v>
      </c>
      <c r="W8" s="363" t="s">
        <v>232</v>
      </c>
      <c r="X8" s="115" t="s">
        <v>233</v>
      </c>
      <c r="Y8" s="775"/>
      <c r="Z8" s="78" t="s">
        <v>228</v>
      </c>
      <c r="AA8" s="363" t="s">
        <v>229</v>
      </c>
      <c r="AB8" s="363" t="s">
        <v>230</v>
      </c>
      <c r="AC8" s="78" t="s">
        <v>231</v>
      </c>
      <c r="AD8" s="363" t="s">
        <v>232</v>
      </c>
      <c r="AE8" s="115" t="s">
        <v>233</v>
      </c>
      <c r="AF8" s="775"/>
      <c r="AG8" s="78" t="s">
        <v>228</v>
      </c>
      <c r="AH8" s="363" t="s">
        <v>229</v>
      </c>
      <c r="AI8" s="363" t="s">
        <v>230</v>
      </c>
      <c r="AJ8" s="78" t="s">
        <v>231</v>
      </c>
      <c r="AK8" s="363" t="s">
        <v>232</v>
      </c>
      <c r="AL8" s="115" t="s">
        <v>233</v>
      </c>
      <c r="AM8" s="837"/>
      <c r="AN8" s="78" t="s">
        <v>228</v>
      </c>
      <c r="AO8" s="363" t="s">
        <v>229</v>
      </c>
      <c r="AP8" s="363" t="s">
        <v>230</v>
      </c>
      <c r="AQ8" s="78" t="s">
        <v>231</v>
      </c>
      <c r="AR8" s="363" t="s">
        <v>232</v>
      </c>
      <c r="AS8" s="115" t="s">
        <v>233</v>
      </c>
      <c r="AT8" s="775"/>
      <c r="AU8" s="78" t="s">
        <v>228</v>
      </c>
      <c r="AV8" s="363" t="s">
        <v>229</v>
      </c>
      <c r="AW8" s="363" t="s">
        <v>230</v>
      </c>
      <c r="AX8" s="78" t="s">
        <v>231</v>
      </c>
      <c r="AY8" s="363" t="s">
        <v>232</v>
      </c>
      <c r="AZ8" s="115" t="s">
        <v>233</v>
      </c>
      <c r="BA8" s="847"/>
      <c r="BB8" s="78" t="s">
        <v>228</v>
      </c>
      <c r="BC8" s="363" t="s">
        <v>229</v>
      </c>
      <c r="BD8" s="363" t="s">
        <v>230</v>
      </c>
      <c r="BE8" s="78" t="s">
        <v>231</v>
      </c>
      <c r="BF8" s="363" t="s">
        <v>232</v>
      </c>
      <c r="BG8" s="115" t="s">
        <v>233</v>
      </c>
    </row>
    <row r="9" spans="1:59" x14ac:dyDescent="0.25">
      <c r="A9" s="94"/>
      <c r="B9" s="131" t="s">
        <v>202</v>
      </c>
      <c r="C9" s="132"/>
      <c r="D9" s="119">
        <f>E9+F9+G9+H9+I9+J9</f>
        <v>233</v>
      </c>
      <c r="E9" s="97">
        <f t="shared" ref="E9:J9" si="0">SUM(E10:E56)</f>
        <v>180</v>
      </c>
      <c r="F9" s="97">
        <f t="shared" si="0"/>
        <v>4</v>
      </c>
      <c r="G9" s="97">
        <f t="shared" si="0"/>
        <v>6</v>
      </c>
      <c r="H9" s="97">
        <f t="shared" si="0"/>
        <v>8</v>
      </c>
      <c r="I9" s="97">
        <f t="shared" si="0"/>
        <v>22</v>
      </c>
      <c r="J9" s="120">
        <f t="shared" si="0"/>
        <v>13</v>
      </c>
      <c r="K9" s="119">
        <f>L9+M9+N9+O9+P9+Q9</f>
        <v>777</v>
      </c>
      <c r="L9" s="97">
        <f t="shared" ref="L9:Q9" si="1">SUM(L10:L56)</f>
        <v>151</v>
      </c>
      <c r="M9" s="97">
        <f t="shared" si="1"/>
        <v>15</v>
      </c>
      <c r="N9" s="97">
        <f>SUM(N10:N56)</f>
        <v>0</v>
      </c>
      <c r="O9" s="97">
        <f t="shared" si="1"/>
        <v>165</v>
      </c>
      <c r="P9" s="97">
        <f t="shared" si="1"/>
        <v>395</v>
      </c>
      <c r="Q9" s="120">
        <f t="shared" si="1"/>
        <v>51</v>
      </c>
      <c r="R9" s="119">
        <f>S9+T9+U9+V9+W9+X9</f>
        <v>1010</v>
      </c>
      <c r="S9" s="97">
        <f>SUM(S10:S56)</f>
        <v>331</v>
      </c>
      <c r="T9" s="97">
        <f t="shared" ref="T9:X9" si="2">SUM(T10:T56)</f>
        <v>19</v>
      </c>
      <c r="U9" s="97">
        <f t="shared" si="2"/>
        <v>6</v>
      </c>
      <c r="V9" s="97">
        <f t="shared" si="2"/>
        <v>173</v>
      </c>
      <c r="W9" s="97">
        <f t="shared" si="2"/>
        <v>417</v>
      </c>
      <c r="X9" s="120">
        <f t="shared" si="2"/>
        <v>64</v>
      </c>
      <c r="Y9" s="119">
        <f>Z9+AA9+AB9+AC9+AD9+AE9</f>
        <v>763</v>
      </c>
      <c r="Z9" s="97">
        <f t="shared" ref="Z9:AE9" si="3">SUM(Z10:Z56)</f>
        <v>142</v>
      </c>
      <c r="AA9" s="97">
        <f t="shared" si="3"/>
        <v>11</v>
      </c>
      <c r="AB9" s="97">
        <f t="shared" si="3"/>
        <v>5</v>
      </c>
      <c r="AC9" s="97">
        <f t="shared" si="3"/>
        <v>146</v>
      </c>
      <c r="AD9" s="97">
        <f t="shared" si="3"/>
        <v>406</v>
      </c>
      <c r="AE9" s="120">
        <f t="shared" si="3"/>
        <v>53</v>
      </c>
      <c r="AF9" s="119">
        <f>AG9+AH9+AI9+AJ9+AK9+AL9</f>
        <v>651</v>
      </c>
      <c r="AG9" s="97">
        <f t="shared" ref="AG9:AL9" si="4">SUM(AG10:AG56)</f>
        <v>102</v>
      </c>
      <c r="AH9" s="97">
        <f t="shared" si="4"/>
        <v>6</v>
      </c>
      <c r="AI9" s="97">
        <f t="shared" si="4"/>
        <v>4</v>
      </c>
      <c r="AJ9" s="97">
        <f t="shared" si="4"/>
        <v>126</v>
      </c>
      <c r="AK9" s="97">
        <f t="shared" si="4"/>
        <v>364</v>
      </c>
      <c r="AL9" s="97">
        <f t="shared" si="4"/>
        <v>49</v>
      </c>
      <c r="AM9" s="97">
        <f>AN9+AO9+AP9+AQ9+AR9+AS9</f>
        <v>112</v>
      </c>
      <c r="AN9" s="97">
        <f t="shared" ref="AN9:AS9" si="5">SUM(AN10:AN56)</f>
        <v>40</v>
      </c>
      <c r="AO9" s="97">
        <f t="shared" si="5"/>
        <v>5</v>
      </c>
      <c r="AP9" s="97">
        <f>SUM(AP10:AP56)</f>
        <v>1</v>
      </c>
      <c r="AQ9" s="97">
        <f t="shared" si="5"/>
        <v>20</v>
      </c>
      <c r="AR9" s="97">
        <f t="shared" si="5"/>
        <v>42</v>
      </c>
      <c r="AS9" s="120">
        <f t="shared" si="5"/>
        <v>4</v>
      </c>
      <c r="AT9" s="119">
        <f>AU9+AV9+AW9+AX9+AY9+AZ9</f>
        <v>673</v>
      </c>
      <c r="AU9" s="97">
        <f t="shared" ref="AU9:AZ9" si="6">SUM(AU10:AU56)</f>
        <v>72</v>
      </c>
      <c r="AV9" s="97">
        <f t="shared" si="6"/>
        <v>8</v>
      </c>
      <c r="AW9" s="97">
        <f>SUM(AW10:AW56)</f>
        <v>1</v>
      </c>
      <c r="AX9" s="97">
        <f t="shared" si="6"/>
        <v>139</v>
      </c>
      <c r="AY9" s="97">
        <f t="shared" si="6"/>
        <v>405</v>
      </c>
      <c r="AZ9" s="120">
        <f t="shared" si="6"/>
        <v>48</v>
      </c>
      <c r="BA9" s="119">
        <f>BB9+BC9+BD9+BE9+BF9+BG9</f>
        <v>247</v>
      </c>
      <c r="BB9" s="97">
        <f t="shared" ref="BB9:BG9" si="7">SUM(BB10:BB56)</f>
        <v>189</v>
      </c>
      <c r="BC9" s="97">
        <f t="shared" si="7"/>
        <v>8</v>
      </c>
      <c r="BD9" s="97">
        <f t="shared" si="7"/>
        <v>1</v>
      </c>
      <c r="BE9" s="97">
        <f t="shared" si="7"/>
        <v>27</v>
      </c>
      <c r="BF9" s="97">
        <f t="shared" si="7"/>
        <v>11</v>
      </c>
      <c r="BG9" s="120">
        <f t="shared" si="7"/>
        <v>11</v>
      </c>
    </row>
    <row r="10" spans="1:59" x14ac:dyDescent="0.25">
      <c r="A10" s="94">
        <v>1</v>
      </c>
      <c r="B10" s="133" t="s">
        <v>825</v>
      </c>
      <c r="C10" s="121" t="s">
        <v>849</v>
      </c>
      <c r="D10" s="119">
        <f t="shared" ref="D10:D56" si="8">E10+F10+G10+H10+I10+J10</f>
        <v>132</v>
      </c>
      <c r="E10" s="122">
        <v>95</v>
      </c>
      <c r="F10" s="80">
        <v>2</v>
      </c>
      <c r="G10" s="80">
        <v>6</v>
      </c>
      <c r="H10" s="80">
        <v>5</v>
      </c>
      <c r="I10" s="80">
        <v>17</v>
      </c>
      <c r="J10" s="99">
        <v>7</v>
      </c>
      <c r="K10" s="119">
        <f t="shared" ref="K10:K56" si="9">L10+M10+N10+O10+P10+Q10</f>
        <v>334</v>
      </c>
      <c r="L10" s="80">
        <v>69</v>
      </c>
      <c r="M10" s="80">
        <v>4</v>
      </c>
      <c r="N10" s="80">
        <v>0</v>
      </c>
      <c r="O10" s="80">
        <v>74</v>
      </c>
      <c r="P10" s="80">
        <v>159</v>
      </c>
      <c r="Q10" s="99">
        <v>28</v>
      </c>
      <c r="R10" s="119">
        <f t="shared" ref="R10:R56" si="10">S10+T10+U10+V10+W10+X10</f>
        <v>466</v>
      </c>
      <c r="S10" s="96">
        <f t="shared" ref="S10:S56" si="11">E10+L10</f>
        <v>164</v>
      </c>
      <c r="T10" s="96">
        <f t="shared" ref="T10:T56" si="12">F10+M10</f>
        <v>6</v>
      </c>
      <c r="U10" s="96">
        <f t="shared" ref="U10:U56" si="13">G10+N10</f>
        <v>6</v>
      </c>
      <c r="V10" s="96">
        <f t="shared" ref="V10:V56" si="14">H10+O10</f>
        <v>79</v>
      </c>
      <c r="W10" s="96">
        <f t="shared" ref="W10:W56" si="15">I10+P10</f>
        <v>176</v>
      </c>
      <c r="X10" s="96">
        <f t="shared" ref="X10:X56" si="16">J10+Q10</f>
        <v>35</v>
      </c>
      <c r="Y10" s="119">
        <f t="shared" ref="Y10:Y56" si="17">Z10+AA10+AB10+AC10+AD10+AE10</f>
        <v>340</v>
      </c>
      <c r="Z10" s="96">
        <f t="shared" ref="Z10:Z56" si="18">AG10+AN10</f>
        <v>67</v>
      </c>
      <c r="AA10" s="96">
        <f t="shared" ref="AA10:AA56" si="19">AH10+AO10</f>
        <v>2</v>
      </c>
      <c r="AB10" s="97">
        <f t="shared" ref="AB10:AB56" si="20">AI10+AP10</f>
        <v>5</v>
      </c>
      <c r="AC10" s="96">
        <f t="shared" ref="AC10:AC56" si="21">AJ10+AQ10</f>
        <v>69</v>
      </c>
      <c r="AD10" s="96">
        <f t="shared" ref="AD10:AD56" si="22">AK10+AR10</f>
        <v>165</v>
      </c>
      <c r="AE10" s="98">
        <f t="shared" ref="AE10:AE56" si="23">AL10+AS10</f>
        <v>32</v>
      </c>
      <c r="AF10" s="119">
        <f t="shared" ref="AF10:AF56" si="24">AG10+AH10+AI10+AJ10+AK10+AL10</f>
        <v>280</v>
      </c>
      <c r="AG10" s="80">
        <v>46</v>
      </c>
      <c r="AH10" s="80">
        <v>1</v>
      </c>
      <c r="AI10" s="80">
        <v>4</v>
      </c>
      <c r="AJ10" s="80">
        <v>57</v>
      </c>
      <c r="AK10" s="80">
        <v>142</v>
      </c>
      <c r="AL10" s="80">
        <v>30</v>
      </c>
      <c r="AM10" s="97">
        <f t="shared" ref="AM10:AM56" si="25">AN10+AO10+AP10+AQ10+AR10+AS10</f>
        <v>60</v>
      </c>
      <c r="AN10" s="80">
        <v>21</v>
      </c>
      <c r="AO10" s="80">
        <v>1</v>
      </c>
      <c r="AP10" s="80">
        <v>1</v>
      </c>
      <c r="AQ10" s="80">
        <v>12</v>
      </c>
      <c r="AR10" s="80">
        <v>23</v>
      </c>
      <c r="AS10" s="99">
        <v>2</v>
      </c>
      <c r="AT10" s="119">
        <f t="shared" ref="AT10:AT56" si="26">AU10+AV10+AW10+AX10+AY10+AZ10</f>
        <v>299</v>
      </c>
      <c r="AU10" s="80">
        <v>37</v>
      </c>
      <c r="AV10" s="80">
        <v>1</v>
      </c>
      <c r="AW10" s="80">
        <v>1</v>
      </c>
      <c r="AX10" s="80">
        <v>66</v>
      </c>
      <c r="AY10" s="80">
        <v>164</v>
      </c>
      <c r="AZ10" s="99">
        <v>30</v>
      </c>
      <c r="BA10" s="119">
        <f t="shared" ref="BA10:BA56" si="27">BB10+BC10+BD10+BE10+BF10+BG10</f>
        <v>126</v>
      </c>
      <c r="BB10" s="96">
        <f t="shared" ref="BB10:BB56" si="28">S10-Z10</f>
        <v>97</v>
      </c>
      <c r="BC10" s="96">
        <f t="shared" ref="BC10:BC56" si="29">T10-AA10</f>
        <v>4</v>
      </c>
      <c r="BD10" s="97">
        <f t="shared" ref="BD10:BD56" si="30">U10-AB10</f>
        <v>1</v>
      </c>
      <c r="BE10" s="96">
        <f t="shared" ref="BE10:BE56" si="31">V10-AC10</f>
        <v>10</v>
      </c>
      <c r="BF10" s="96">
        <f t="shared" ref="BF10:BF56" si="32">W10-AD10</f>
        <v>11</v>
      </c>
      <c r="BG10" s="98">
        <f t="shared" ref="BG10:BG56" si="33">X10-AE10</f>
        <v>3</v>
      </c>
    </row>
    <row r="11" spans="1:59" x14ac:dyDescent="0.25">
      <c r="A11" s="94">
        <v>2</v>
      </c>
      <c r="B11" s="133" t="s">
        <v>826</v>
      </c>
      <c r="C11" s="121" t="s">
        <v>850</v>
      </c>
      <c r="D11" s="119">
        <f t="shared" si="8"/>
        <v>101</v>
      </c>
      <c r="E11" s="122">
        <v>85</v>
      </c>
      <c r="F11" s="80">
        <v>2</v>
      </c>
      <c r="G11" s="80">
        <v>0</v>
      </c>
      <c r="H11" s="80">
        <v>3</v>
      </c>
      <c r="I11" s="80">
        <v>5</v>
      </c>
      <c r="J11" s="99">
        <v>6</v>
      </c>
      <c r="K11" s="119">
        <f t="shared" si="9"/>
        <v>443</v>
      </c>
      <c r="L11" s="80">
        <v>82</v>
      </c>
      <c r="M11" s="80">
        <v>11</v>
      </c>
      <c r="N11" s="80">
        <v>0</v>
      </c>
      <c r="O11" s="80">
        <v>91</v>
      </c>
      <c r="P11" s="80">
        <v>236</v>
      </c>
      <c r="Q11" s="99">
        <v>23</v>
      </c>
      <c r="R11" s="119">
        <f t="shared" si="10"/>
        <v>544</v>
      </c>
      <c r="S11" s="96">
        <f t="shared" si="11"/>
        <v>167</v>
      </c>
      <c r="T11" s="96">
        <f t="shared" si="12"/>
        <v>13</v>
      </c>
      <c r="U11" s="96">
        <f t="shared" si="13"/>
        <v>0</v>
      </c>
      <c r="V11" s="96">
        <f t="shared" si="14"/>
        <v>94</v>
      </c>
      <c r="W11" s="96">
        <f t="shared" si="15"/>
        <v>241</v>
      </c>
      <c r="X11" s="96">
        <f t="shared" si="16"/>
        <v>29</v>
      </c>
      <c r="Y11" s="119">
        <f t="shared" si="17"/>
        <v>423</v>
      </c>
      <c r="Z11" s="96">
        <f t="shared" si="18"/>
        <v>75</v>
      </c>
      <c r="AA11" s="96">
        <f t="shared" si="19"/>
        <v>9</v>
      </c>
      <c r="AB11" s="97">
        <f t="shared" si="20"/>
        <v>0</v>
      </c>
      <c r="AC11" s="96">
        <f t="shared" si="21"/>
        <v>77</v>
      </c>
      <c r="AD11" s="96">
        <f t="shared" si="22"/>
        <v>241</v>
      </c>
      <c r="AE11" s="98">
        <f t="shared" si="23"/>
        <v>21</v>
      </c>
      <c r="AF11" s="119">
        <f t="shared" si="24"/>
        <v>371</v>
      </c>
      <c r="AG11" s="80">
        <v>56</v>
      </c>
      <c r="AH11" s="80">
        <v>5</v>
      </c>
      <c r="AI11" s="80">
        <v>0</v>
      </c>
      <c r="AJ11" s="80">
        <v>69</v>
      </c>
      <c r="AK11" s="80">
        <v>222</v>
      </c>
      <c r="AL11" s="80">
        <v>19</v>
      </c>
      <c r="AM11" s="97">
        <f t="shared" si="25"/>
        <v>52</v>
      </c>
      <c r="AN11" s="80">
        <v>19</v>
      </c>
      <c r="AO11" s="80">
        <v>4</v>
      </c>
      <c r="AP11" s="80">
        <v>0</v>
      </c>
      <c r="AQ11" s="80">
        <v>8</v>
      </c>
      <c r="AR11" s="80">
        <v>19</v>
      </c>
      <c r="AS11" s="99">
        <v>2</v>
      </c>
      <c r="AT11" s="119">
        <f t="shared" si="26"/>
        <v>374</v>
      </c>
      <c r="AU11" s="80">
        <v>35</v>
      </c>
      <c r="AV11" s="80">
        <v>7</v>
      </c>
      <c r="AW11" s="80">
        <v>0</v>
      </c>
      <c r="AX11" s="80">
        <v>73</v>
      </c>
      <c r="AY11" s="80">
        <v>241</v>
      </c>
      <c r="AZ11" s="99">
        <v>18</v>
      </c>
      <c r="BA11" s="119">
        <f t="shared" si="27"/>
        <v>121</v>
      </c>
      <c r="BB11" s="96">
        <f t="shared" si="28"/>
        <v>92</v>
      </c>
      <c r="BC11" s="96">
        <f t="shared" si="29"/>
        <v>4</v>
      </c>
      <c r="BD11" s="97">
        <f t="shared" si="30"/>
        <v>0</v>
      </c>
      <c r="BE11" s="96">
        <f t="shared" si="31"/>
        <v>17</v>
      </c>
      <c r="BF11" s="96">
        <f t="shared" si="32"/>
        <v>0</v>
      </c>
      <c r="BG11" s="98">
        <f t="shared" si="33"/>
        <v>8</v>
      </c>
    </row>
    <row r="12" spans="1:59" ht="1.5" customHeight="1" x14ac:dyDescent="0.25">
      <c r="A12" s="94"/>
      <c r="B12" s="133"/>
      <c r="C12" s="121"/>
      <c r="D12" s="119">
        <f t="shared" si="8"/>
        <v>0</v>
      </c>
      <c r="E12" s="122"/>
      <c r="F12" s="80"/>
      <c r="G12" s="80"/>
      <c r="H12" s="80"/>
      <c r="I12" s="80"/>
      <c r="J12" s="99"/>
      <c r="K12" s="119">
        <f t="shared" si="9"/>
        <v>0</v>
      </c>
      <c r="L12" s="80"/>
      <c r="M12" s="80"/>
      <c r="N12" s="80"/>
      <c r="O12" s="80"/>
      <c r="P12" s="80"/>
      <c r="Q12" s="99"/>
      <c r="R12" s="119">
        <f t="shared" si="10"/>
        <v>0</v>
      </c>
      <c r="S12" s="96">
        <f t="shared" si="11"/>
        <v>0</v>
      </c>
      <c r="T12" s="96">
        <f t="shared" si="12"/>
        <v>0</v>
      </c>
      <c r="U12" s="96">
        <f t="shared" si="13"/>
        <v>0</v>
      </c>
      <c r="V12" s="96">
        <f t="shared" si="14"/>
        <v>0</v>
      </c>
      <c r="W12" s="96">
        <f t="shared" si="15"/>
        <v>0</v>
      </c>
      <c r="X12" s="96">
        <f t="shared" si="16"/>
        <v>0</v>
      </c>
      <c r="Y12" s="119">
        <f t="shared" si="17"/>
        <v>0</v>
      </c>
      <c r="Z12" s="96">
        <f t="shared" si="18"/>
        <v>0</v>
      </c>
      <c r="AA12" s="96">
        <f t="shared" si="19"/>
        <v>0</v>
      </c>
      <c r="AB12" s="97">
        <f t="shared" si="20"/>
        <v>0</v>
      </c>
      <c r="AC12" s="96">
        <f t="shared" si="21"/>
        <v>0</v>
      </c>
      <c r="AD12" s="96">
        <f t="shared" si="22"/>
        <v>0</v>
      </c>
      <c r="AE12" s="98">
        <f t="shared" si="23"/>
        <v>0</v>
      </c>
      <c r="AF12" s="119">
        <f t="shared" si="24"/>
        <v>0</v>
      </c>
      <c r="AG12" s="80"/>
      <c r="AH12" s="80"/>
      <c r="AI12" s="80"/>
      <c r="AJ12" s="80"/>
      <c r="AK12" s="80"/>
      <c r="AL12" s="80"/>
      <c r="AM12" s="97">
        <f t="shared" si="25"/>
        <v>0</v>
      </c>
      <c r="AN12" s="80"/>
      <c r="AO12" s="80"/>
      <c r="AP12" s="80"/>
      <c r="AQ12" s="80"/>
      <c r="AR12" s="80"/>
      <c r="AS12" s="99"/>
      <c r="AT12" s="119">
        <f t="shared" si="26"/>
        <v>0</v>
      </c>
      <c r="AU12" s="80"/>
      <c r="AV12" s="80"/>
      <c r="AW12" s="80"/>
      <c r="AX12" s="80"/>
      <c r="AY12" s="80"/>
      <c r="AZ12" s="99"/>
      <c r="BA12" s="119">
        <f t="shared" si="27"/>
        <v>0</v>
      </c>
      <c r="BB12" s="96">
        <f t="shared" si="28"/>
        <v>0</v>
      </c>
      <c r="BC12" s="96">
        <f t="shared" si="29"/>
        <v>0</v>
      </c>
      <c r="BD12" s="97">
        <f t="shared" si="30"/>
        <v>0</v>
      </c>
      <c r="BE12" s="96">
        <f t="shared" si="31"/>
        <v>0</v>
      </c>
      <c r="BF12" s="96">
        <f t="shared" si="32"/>
        <v>0</v>
      </c>
      <c r="BG12" s="98">
        <f t="shared" si="33"/>
        <v>0</v>
      </c>
    </row>
    <row r="13" spans="1:59" hidden="1" x14ac:dyDescent="0.25">
      <c r="A13" s="94"/>
      <c r="B13" s="133"/>
      <c r="C13" s="121"/>
      <c r="D13" s="119">
        <f t="shared" si="8"/>
        <v>0</v>
      </c>
      <c r="E13" s="122"/>
      <c r="F13" s="80"/>
      <c r="G13" s="80"/>
      <c r="H13" s="80"/>
      <c r="I13" s="80"/>
      <c r="J13" s="99"/>
      <c r="K13" s="119">
        <f t="shared" si="9"/>
        <v>0</v>
      </c>
      <c r="L13" s="80"/>
      <c r="M13" s="80"/>
      <c r="N13" s="80"/>
      <c r="O13" s="80"/>
      <c r="P13" s="80"/>
      <c r="Q13" s="99"/>
      <c r="R13" s="119">
        <f t="shared" si="10"/>
        <v>0</v>
      </c>
      <c r="S13" s="96">
        <f t="shared" si="11"/>
        <v>0</v>
      </c>
      <c r="T13" s="96">
        <f t="shared" si="12"/>
        <v>0</v>
      </c>
      <c r="U13" s="96">
        <f t="shared" si="13"/>
        <v>0</v>
      </c>
      <c r="V13" s="96">
        <f t="shared" si="14"/>
        <v>0</v>
      </c>
      <c r="W13" s="96">
        <f t="shared" si="15"/>
        <v>0</v>
      </c>
      <c r="X13" s="96">
        <f t="shared" si="16"/>
        <v>0</v>
      </c>
      <c r="Y13" s="119">
        <f t="shared" si="17"/>
        <v>0</v>
      </c>
      <c r="Z13" s="96">
        <f t="shared" si="18"/>
        <v>0</v>
      </c>
      <c r="AA13" s="96">
        <f t="shared" si="19"/>
        <v>0</v>
      </c>
      <c r="AB13" s="97">
        <f t="shared" si="20"/>
        <v>0</v>
      </c>
      <c r="AC13" s="96">
        <f t="shared" si="21"/>
        <v>0</v>
      </c>
      <c r="AD13" s="96">
        <f t="shared" si="22"/>
        <v>0</v>
      </c>
      <c r="AE13" s="98">
        <f t="shared" si="23"/>
        <v>0</v>
      </c>
      <c r="AF13" s="119">
        <f t="shared" si="24"/>
        <v>0</v>
      </c>
      <c r="AG13" s="80"/>
      <c r="AH13" s="80"/>
      <c r="AI13" s="80"/>
      <c r="AJ13" s="80"/>
      <c r="AK13" s="80"/>
      <c r="AL13" s="80"/>
      <c r="AM13" s="97">
        <f t="shared" si="25"/>
        <v>0</v>
      </c>
      <c r="AN13" s="80"/>
      <c r="AO13" s="80"/>
      <c r="AP13" s="80"/>
      <c r="AQ13" s="80"/>
      <c r="AR13" s="80"/>
      <c r="AS13" s="99"/>
      <c r="AT13" s="119">
        <f t="shared" si="26"/>
        <v>0</v>
      </c>
      <c r="AU13" s="80"/>
      <c r="AV13" s="80"/>
      <c r="AW13" s="80"/>
      <c r="AX13" s="80"/>
      <c r="AY13" s="80"/>
      <c r="AZ13" s="99"/>
      <c r="BA13" s="119">
        <f t="shared" si="27"/>
        <v>0</v>
      </c>
      <c r="BB13" s="96">
        <f t="shared" si="28"/>
        <v>0</v>
      </c>
      <c r="BC13" s="96">
        <f t="shared" si="29"/>
        <v>0</v>
      </c>
      <c r="BD13" s="97">
        <f t="shared" si="30"/>
        <v>0</v>
      </c>
      <c r="BE13" s="96">
        <f t="shared" si="31"/>
        <v>0</v>
      </c>
      <c r="BF13" s="96">
        <f t="shared" si="32"/>
        <v>0</v>
      </c>
      <c r="BG13" s="98">
        <f t="shared" si="33"/>
        <v>0</v>
      </c>
    </row>
    <row r="14" spans="1:59" hidden="1" x14ac:dyDescent="0.25">
      <c r="A14" s="94"/>
      <c r="B14" s="133"/>
      <c r="C14" s="121"/>
      <c r="D14" s="119">
        <f t="shared" si="8"/>
        <v>0</v>
      </c>
      <c r="E14" s="122"/>
      <c r="F14" s="80"/>
      <c r="G14" s="80"/>
      <c r="H14" s="80"/>
      <c r="I14" s="80"/>
      <c r="J14" s="99"/>
      <c r="K14" s="119">
        <f t="shared" si="9"/>
        <v>0</v>
      </c>
      <c r="L14" s="80"/>
      <c r="M14" s="80"/>
      <c r="N14" s="80"/>
      <c r="O14" s="80"/>
      <c r="P14" s="80"/>
      <c r="Q14" s="99"/>
      <c r="R14" s="119">
        <f t="shared" si="10"/>
        <v>0</v>
      </c>
      <c r="S14" s="96">
        <f t="shared" si="11"/>
        <v>0</v>
      </c>
      <c r="T14" s="96">
        <f t="shared" si="12"/>
        <v>0</v>
      </c>
      <c r="U14" s="96">
        <f t="shared" si="13"/>
        <v>0</v>
      </c>
      <c r="V14" s="96">
        <f t="shared" si="14"/>
        <v>0</v>
      </c>
      <c r="W14" s="96">
        <f t="shared" si="15"/>
        <v>0</v>
      </c>
      <c r="X14" s="96">
        <f t="shared" si="16"/>
        <v>0</v>
      </c>
      <c r="Y14" s="119">
        <f t="shared" si="17"/>
        <v>0</v>
      </c>
      <c r="Z14" s="96">
        <f t="shared" si="18"/>
        <v>0</v>
      </c>
      <c r="AA14" s="96">
        <f t="shared" si="19"/>
        <v>0</v>
      </c>
      <c r="AB14" s="97">
        <f t="shared" si="20"/>
        <v>0</v>
      </c>
      <c r="AC14" s="96">
        <f t="shared" si="21"/>
        <v>0</v>
      </c>
      <c r="AD14" s="96">
        <f t="shared" si="22"/>
        <v>0</v>
      </c>
      <c r="AE14" s="98">
        <f t="shared" si="23"/>
        <v>0</v>
      </c>
      <c r="AF14" s="119">
        <f t="shared" si="24"/>
        <v>0</v>
      </c>
      <c r="AG14" s="80"/>
      <c r="AH14" s="80"/>
      <c r="AI14" s="80"/>
      <c r="AJ14" s="80"/>
      <c r="AK14" s="80"/>
      <c r="AL14" s="80"/>
      <c r="AM14" s="97">
        <f t="shared" si="25"/>
        <v>0</v>
      </c>
      <c r="AN14" s="80"/>
      <c r="AO14" s="80"/>
      <c r="AP14" s="80"/>
      <c r="AQ14" s="80"/>
      <c r="AR14" s="80"/>
      <c r="AS14" s="99"/>
      <c r="AT14" s="119">
        <f t="shared" si="26"/>
        <v>0</v>
      </c>
      <c r="AU14" s="80"/>
      <c r="AV14" s="80"/>
      <c r="AW14" s="80"/>
      <c r="AX14" s="80"/>
      <c r="AY14" s="80"/>
      <c r="AZ14" s="99"/>
      <c r="BA14" s="119">
        <f t="shared" si="27"/>
        <v>0</v>
      </c>
      <c r="BB14" s="96">
        <f t="shared" si="28"/>
        <v>0</v>
      </c>
      <c r="BC14" s="96">
        <f t="shared" si="29"/>
        <v>0</v>
      </c>
      <c r="BD14" s="97">
        <f t="shared" si="30"/>
        <v>0</v>
      </c>
      <c r="BE14" s="96">
        <f t="shared" si="31"/>
        <v>0</v>
      </c>
      <c r="BF14" s="96">
        <f t="shared" si="32"/>
        <v>0</v>
      </c>
      <c r="BG14" s="98">
        <f t="shared" si="33"/>
        <v>0</v>
      </c>
    </row>
    <row r="15" spans="1:59" hidden="1" x14ac:dyDescent="0.25">
      <c r="A15" s="94"/>
      <c r="B15" s="133"/>
      <c r="C15" s="121"/>
      <c r="D15" s="119">
        <f t="shared" si="8"/>
        <v>0</v>
      </c>
      <c r="E15" s="122"/>
      <c r="F15" s="80"/>
      <c r="G15" s="80"/>
      <c r="H15" s="80"/>
      <c r="I15" s="80"/>
      <c r="J15" s="99"/>
      <c r="K15" s="119">
        <f t="shared" si="9"/>
        <v>0</v>
      </c>
      <c r="L15" s="80"/>
      <c r="M15" s="80"/>
      <c r="N15" s="80"/>
      <c r="O15" s="80"/>
      <c r="P15" s="80"/>
      <c r="Q15" s="99"/>
      <c r="R15" s="119">
        <f t="shared" si="10"/>
        <v>0</v>
      </c>
      <c r="S15" s="96">
        <f t="shared" si="11"/>
        <v>0</v>
      </c>
      <c r="T15" s="96">
        <f t="shared" si="12"/>
        <v>0</v>
      </c>
      <c r="U15" s="96">
        <f t="shared" si="13"/>
        <v>0</v>
      </c>
      <c r="V15" s="96">
        <f t="shared" si="14"/>
        <v>0</v>
      </c>
      <c r="W15" s="96">
        <f t="shared" si="15"/>
        <v>0</v>
      </c>
      <c r="X15" s="96">
        <f t="shared" si="16"/>
        <v>0</v>
      </c>
      <c r="Y15" s="119">
        <f t="shared" si="17"/>
        <v>0</v>
      </c>
      <c r="Z15" s="96">
        <f t="shared" si="18"/>
        <v>0</v>
      </c>
      <c r="AA15" s="96">
        <f t="shared" si="19"/>
        <v>0</v>
      </c>
      <c r="AB15" s="97">
        <f t="shared" si="20"/>
        <v>0</v>
      </c>
      <c r="AC15" s="96">
        <f t="shared" si="21"/>
        <v>0</v>
      </c>
      <c r="AD15" s="96">
        <f t="shared" si="22"/>
        <v>0</v>
      </c>
      <c r="AE15" s="98">
        <f t="shared" si="23"/>
        <v>0</v>
      </c>
      <c r="AF15" s="119">
        <f t="shared" si="24"/>
        <v>0</v>
      </c>
      <c r="AG15" s="80"/>
      <c r="AH15" s="80"/>
      <c r="AI15" s="80"/>
      <c r="AJ15" s="80"/>
      <c r="AK15" s="80"/>
      <c r="AL15" s="80"/>
      <c r="AM15" s="97">
        <f t="shared" si="25"/>
        <v>0</v>
      </c>
      <c r="AN15" s="80"/>
      <c r="AO15" s="80"/>
      <c r="AP15" s="80"/>
      <c r="AQ15" s="80"/>
      <c r="AR15" s="80"/>
      <c r="AS15" s="99"/>
      <c r="AT15" s="119">
        <f t="shared" si="26"/>
        <v>0</v>
      </c>
      <c r="AU15" s="80"/>
      <c r="AV15" s="80"/>
      <c r="AW15" s="80"/>
      <c r="AX15" s="80"/>
      <c r="AY15" s="80"/>
      <c r="AZ15" s="99"/>
      <c r="BA15" s="119">
        <f t="shared" si="27"/>
        <v>0</v>
      </c>
      <c r="BB15" s="96">
        <f t="shared" si="28"/>
        <v>0</v>
      </c>
      <c r="BC15" s="96">
        <f t="shared" si="29"/>
        <v>0</v>
      </c>
      <c r="BD15" s="97">
        <f t="shared" si="30"/>
        <v>0</v>
      </c>
      <c r="BE15" s="96">
        <f t="shared" si="31"/>
        <v>0</v>
      </c>
      <c r="BF15" s="96">
        <f t="shared" si="32"/>
        <v>0</v>
      </c>
      <c r="BG15" s="98">
        <f t="shared" si="33"/>
        <v>0</v>
      </c>
    </row>
    <row r="16" spans="1:59" hidden="1" x14ac:dyDescent="0.25">
      <c r="A16" s="94"/>
      <c r="B16" s="133"/>
      <c r="C16" s="121"/>
      <c r="D16" s="119">
        <f t="shared" si="8"/>
        <v>0</v>
      </c>
      <c r="E16" s="122"/>
      <c r="F16" s="80"/>
      <c r="G16" s="80"/>
      <c r="H16" s="80"/>
      <c r="I16" s="80"/>
      <c r="J16" s="99"/>
      <c r="K16" s="119">
        <f t="shared" si="9"/>
        <v>0</v>
      </c>
      <c r="L16" s="80"/>
      <c r="M16" s="80"/>
      <c r="N16" s="80"/>
      <c r="O16" s="80"/>
      <c r="P16" s="80"/>
      <c r="Q16" s="99"/>
      <c r="R16" s="119">
        <f t="shared" si="10"/>
        <v>0</v>
      </c>
      <c r="S16" s="96">
        <f t="shared" si="11"/>
        <v>0</v>
      </c>
      <c r="T16" s="96">
        <f t="shared" si="12"/>
        <v>0</v>
      </c>
      <c r="U16" s="96">
        <f t="shared" si="13"/>
        <v>0</v>
      </c>
      <c r="V16" s="96">
        <f t="shared" si="14"/>
        <v>0</v>
      </c>
      <c r="W16" s="96">
        <f t="shared" si="15"/>
        <v>0</v>
      </c>
      <c r="X16" s="96">
        <f t="shared" si="16"/>
        <v>0</v>
      </c>
      <c r="Y16" s="119">
        <f t="shared" si="17"/>
        <v>0</v>
      </c>
      <c r="Z16" s="96">
        <f t="shared" si="18"/>
        <v>0</v>
      </c>
      <c r="AA16" s="96">
        <f t="shared" si="19"/>
        <v>0</v>
      </c>
      <c r="AB16" s="97">
        <f t="shared" si="20"/>
        <v>0</v>
      </c>
      <c r="AC16" s="96">
        <f t="shared" si="21"/>
        <v>0</v>
      </c>
      <c r="AD16" s="96">
        <f t="shared" si="22"/>
        <v>0</v>
      </c>
      <c r="AE16" s="98">
        <f t="shared" si="23"/>
        <v>0</v>
      </c>
      <c r="AF16" s="119">
        <f t="shared" si="24"/>
        <v>0</v>
      </c>
      <c r="AG16" s="80"/>
      <c r="AH16" s="80"/>
      <c r="AI16" s="80"/>
      <c r="AJ16" s="80"/>
      <c r="AK16" s="80"/>
      <c r="AL16" s="80"/>
      <c r="AM16" s="97">
        <f t="shared" si="25"/>
        <v>0</v>
      </c>
      <c r="AN16" s="80"/>
      <c r="AO16" s="80"/>
      <c r="AP16" s="80"/>
      <c r="AQ16" s="80"/>
      <c r="AR16" s="80"/>
      <c r="AS16" s="99"/>
      <c r="AT16" s="119">
        <f t="shared" si="26"/>
        <v>0</v>
      </c>
      <c r="AU16" s="80"/>
      <c r="AV16" s="80"/>
      <c r="AW16" s="80"/>
      <c r="AX16" s="80"/>
      <c r="AY16" s="80"/>
      <c r="AZ16" s="99"/>
      <c r="BA16" s="119">
        <f t="shared" si="27"/>
        <v>0</v>
      </c>
      <c r="BB16" s="96">
        <f t="shared" si="28"/>
        <v>0</v>
      </c>
      <c r="BC16" s="96">
        <f t="shared" si="29"/>
        <v>0</v>
      </c>
      <c r="BD16" s="97">
        <f t="shared" si="30"/>
        <v>0</v>
      </c>
      <c r="BE16" s="96">
        <f t="shared" si="31"/>
        <v>0</v>
      </c>
      <c r="BF16" s="96">
        <f t="shared" si="32"/>
        <v>0</v>
      </c>
      <c r="BG16" s="98">
        <f t="shared" si="33"/>
        <v>0</v>
      </c>
    </row>
    <row r="17" spans="1:59" hidden="1" x14ac:dyDescent="0.25">
      <c r="A17" s="94"/>
      <c r="B17" s="133"/>
      <c r="C17" s="121"/>
      <c r="D17" s="119">
        <f t="shared" si="8"/>
        <v>0</v>
      </c>
      <c r="E17" s="122"/>
      <c r="F17" s="80"/>
      <c r="G17" s="80"/>
      <c r="H17" s="80"/>
      <c r="I17" s="80"/>
      <c r="J17" s="99"/>
      <c r="K17" s="119">
        <f t="shared" si="9"/>
        <v>0</v>
      </c>
      <c r="L17" s="80"/>
      <c r="M17" s="80"/>
      <c r="N17" s="80"/>
      <c r="O17" s="80"/>
      <c r="P17" s="80"/>
      <c r="Q17" s="99"/>
      <c r="R17" s="119">
        <f t="shared" si="10"/>
        <v>0</v>
      </c>
      <c r="S17" s="96">
        <f t="shared" si="11"/>
        <v>0</v>
      </c>
      <c r="T17" s="96">
        <f t="shared" si="12"/>
        <v>0</v>
      </c>
      <c r="U17" s="96">
        <f t="shared" si="13"/>
        <v>0</v>
      </c>
      <c r="V17" s="96">
        <f t="shared" si="14"/>
        <v>0</v>
      </c>
      <c r="W17" s="96">
        <f t="shared" si="15"/>
        <v>0</v>
      </c>
      <c r="X17" s="96">
        <f t="shared" si="16"/>
        <v>0</v>
      </c>
      <c r="Y17" s="119">
        <f t="shared" si="17"/>
        <v>0</v>
      </c>
      <c r="Z17" s="96">
        <f t="shared" si="18"/>
        <v>0</v>
      </c>
      <c r="AA17" s="96">
        <f t="shared" si="19"/>
        <v>0</v>
      </c>
      <c r="AB17" s="97">
        <f t="shared" si="20"/>
        <v>0</v>
      </c>
      <c r="AC17" s="96">
        <f t="shared" si="21"/>
        <v>0</v>
      </c>
      <c r="AD17" s="96">
        <f t="shared" si="22"/>
        <v>0</v>
      </c>
      <c r="AE17" s="98">
        <f t="shared" si="23"/>
        <v>0</v>
      </c>
      <c r="AF17" s="119">
        <f t="shared" si="24"/>
        <v>0</v>
      </c>
      <c r="AG17" s="80"/>
      <c r="AH17" s="80"/>
      <c r="AI17" s="80"/>
      <c r="AJ17" s="80"/>
      <c r="AK17" s="80"/>
      <c r="AL17" s="80"/>
      <c r="AM17" s="97">
        <f t="shared" si="25"/>
        <v>0</v>
      </c>
      <c r="AN17" s="80"/>
      <c r="AO17" s="80"/>
      <c r="AP17" s="80"/>
      <c r="AQ17" s="80"/>
      <c r="AR17" s="80"/>
      <c r="AS17" s="99"/>
      <c r="AT17" s="119">
        <f t="shared" si="26"/>
        <v>0</v>
      </c>
      <c r="AU17" s="80"/>
      <c r="AV17" s="80"/>
      <c r="AW17" s="80"/>
      <c r="AX17" s="80"/>
      <c r="AY17" s="80"/>
      <c r="AZ17" s="99"/>
      <c r="BA17" s="119">
        <f t="shared" si="27"/>
        <v>0</v>
      </c>
      <c r="BB17" s="96">
        <f t="shared" si="28"/>
        <v>0</v>
      </c>
      <c r="BC17" s="96">
        <f t="shared" si="29"/>
        <v>0</v>
      </c>
      <c r="BD17" s="97">
        <f t="shared" si="30"/>
        <v>0</v>
      </c>
      <c r="BE17" s="96">
        <f t="shared" si="31"/>
        <v>0</v>
      </c>
      <c r="BF17" s="96">
        <f t="shared" si="32"/>
        <v>0</v>
      </c>
      <c r="BG17" s="98">
        <f t="shared" si="33"/>
        <v>0</v>
      </c>
    </row>
    <row r="18" spans="1:59" hidden="1" x14ac:dyDescent="0.25">
      <c r="A18" s="94"/>
      <c r="B18" s="133"/>
      <c r="C18" s="121"/>
      <c r="D18" s="119">
        <f t="shared" si="8"/>
        <v>0</v>
      </c>
      <c r="E18" s="122"/>
      <c r="F18" s="80"/>
      <c r="G18" s="80"/>
      <c r="H18" s="80"/>
      <c r="I18" s="80"/>
      <c r="J18" s="99"/>
      <c r="K18" s="119">
        <f t="shared" si="9"/>
        <v>0</v>
      </c>
      <c r="L18" s="80"/>
      <c r="M18" s="80"/>
      <c r="N18" s="80"/>
      <c r="O18" s="80"/>
      <c r="P18" s="80"/>
      <c r="Q18" s="99"/>
      <c r="R18" s="119">
        <f t="shared" si="10"/>
        <v>0</v>
      </c>
      <c r="S18" s="96">
        <f t="shared" si="11"/>
        <v>0</v>
      </c>
      <c r="T18" s="96">
        <f t="shared" si="12"/>
        <v>0</v>
      </c>
      <c r="U18" s="96">
        <f t="shared" si="13"/>
        <v>0</v>
      </c>
      <c r="V18" s="96">
        <f t="shared" si="14"/>
        <v>0</v>
      </c>
      <c r="W18" s="96">
        <f t="shared" si="15"/>
        <v>0</v>
      </c>
      <c r="X18" s="96">
        <f t="shared" si="16"/>
        <v>0</v>
      </c>
      <c r="Y18" s="119">
        <f t="shared" si="17"/>
        <v>0</v>
      </c>
      <c r="Z18" s="96">
        <f t="shared" si="18"/>
        <v>0</v>
      </c>
      <c r="AA18" s="96">
        <f t="shared" si="19"/>
        <v>0</v>
      </c>
      <c r="AB18" s="97">
        <f t="shared" si="20"/>
        <v>0</v>
      </c>
      <c r="AC18" s="96">
        <f t="shared" si="21"/>
        <v>0</v>
      </c>
      <c r="AD18" s="96">
        <f t="shared" si="22"/>
        <v>0</v>
      </c>
      <c r="AE18" s="98">
        <f t="shared" si="23"/>
        <v>0</v>
      </c>
      <c r="AF18" s="119">
        <f t="shared" si="24"/>
        <v>0</v>
      </c>
      <c r="AG18" s="80"/>
      <c r="AH18" s="80"/>
      <c r="AI18" s="80"/>
      <c r="AJ18" s="80"/>
      <c r="AK18" s="80"/>
      <c r="AL18" s="80"/>
      <c r="AM18" s="97">
        <f t="shared" si="25"/>
        <v>0</v>
      </c>
      <c r="AN18" s="80"/>
      <c r="AO18" s="80"/>
      <c r="AP18" s="80"/>
      <c r="AQ18" s="80"/>
      <c r="AR18" s="80"/>
      <c r="AS18" s="99"/>
      <c r="AT18" s="119">
        <f t="shared" si="26"/>
        <v>0</v>
      </c>
      <c r="AU18" s="80"/>
      <c r="AV18" s="80"/>
      <c r="AW18" s="80"/>
      <c r="AX18" s="80"/>
      <c r="AY18" s="80"/>
      <c r="AZ18" s="99"/>
      <c r="BA18" s="119">
        <f t="shared" si="27"/>
        <v>0</v>
      </c>
      <c r="BB18" s="96">
        <f t="shared" si="28"/>
        <v>0</v>
      </c>
      <c r="BC18" s="96">
        <f t="shared" si="29"/>
        <v>0</v>
      </c>
      <c r="BD18" s="97">
        <f t="shared" si="30"/>
        <v>0</v>
      </c>
      <c r="BE18" s="96">
        <f t="shared" si="31"/>
        <v>0</v>
      </c>
      <c r="BF18" s="96">
        <f t="shared" si="32"/>
        <v>0</v>
      </c>
      <c r="BG18" s="98">
        <f t="shared" si="33"/>
        <v>0</v>
      </c>
    </row>
    <row r="19" spans="1:59" hidden="1" x14ac:dyDescent="0.25">
      <c r="A19" s="94"/>
      <c r="B19" s="133"/>
      <c r="C19" s="121"/>
      <c r="D19" s="119">
        <f t="shared" si="8"/>
        <v>0</v>
      </c>
      <c r="E19" s="122"/>
      <c r="F19" s="80"/>
      <c r="G19" s="80"/>
      <c r="H19" s="80"/>
      <c r="I19" s="80"/>
      <c r="J19" s="99"/>
      <c r="K19" s="119">
        <f t="shared" si="9"/>
        <v>0</v>
      </c>
      <c r="L19" s="80"/>
      <c r="M19" s="80"/>
      <c r="N19" s="80"/>
      <c r="O19" s="80"/>
      <c r="P19" s="80"/>
      <c r="Q19" s="99"/>
      <c r="R19" s="119">
        <f t="shared" si="10"/>
        <v>0</v>
      </c>
      <c r="S19" s="96">
        <f t="shared" si="11"/>
        <v>0</v>
      </c>
      <c r="T19" s="96">
        <f t="shared" si="12"/>
        <v>0</v>
      </c>
      <c r="U19" s="96">
        <f t="shared" si="13"/>
        <v>0</v>
      </c>
      <c r="V19" s="96">
        <f t="shared" si="14"/>
        <v>0</v>
      </c>
      <c r="W19" s="96">
        <f t="shared" si="15"/>
        <v>0</v>
      </c>
      <c r="X19" s="96">
        <f t="shared" si="16"/>
        <v>0</v>
      </c>
      <c r="Y19" s="119">
        <f t="shared" si="17"/>
        <v>0</v>
      </c>
      <c r="Z19" s="96">
        <f t="shared" si="18"/>
        <v>0</v>
      </c>
      <c r="AA19" s="96">
        <f t="shared" si="19"/>
        <v>0</v>
      </c>
      <c r="AB19" s="97">
        <f t="shared" si="20"/>
        <v>0</v>
      </c>
      <c r="AC19" s="96">
        <f t="shared" si="21"/>
        <v>0</v>
      </c>
      <c r="AD19" s="96">
        <f t="shared" si="22"/>
        <v>0</v>
      </c>
      <c r="AE19" s="98">
        <f t="shared" si="23"/>
        <v>0</v>
      </c>
      <c r="AF19" s="119">
        <f t="shared" si="24"/>
        <v>0</v>
      </c>
      <c r="AG19" s="80"/>
      <c r="AH19" s="80"/>
      <c r="AI19" s="80"/>
      <c r="AJ19" s="80"/>
      <c r="AK19" s="80"/>
      <c r="AL19" s="80"/>
      <c r="AM19" s="97">
        <f t="shared" si="25"/>
        <v>0</v>
      </c>
      <c r="AN19" s="80"/>
      <c r="AO19" s="80"/>
      <c r="AP19" s="80"/>
      <c r="AQ19" s="80"/>
      <c r="AR19" s="80"/>
      <c r="AS19" s="99"/>
      <c r="AT19" s="119">
        <f t="shared" si="26"/>
        <v>0</v>
      </c>
      <c r="AU19" s="80"/>
      <c r="AV19" s="80"/>
      <c r="AW19" s="80"/>
      <c r="AX19" s="80"/>
      <c r="AY19" s="80"/>
      <c r="AZ19" s="99"/>
      <c r="BA19" s="119">
        <f t="shared" si="27"/>
        <v>0</v>
      </c>
      <c r="BB19" s="96">
        <f t="shared" si="28"/>
        <v>0</v>
      </c>
      <c r="BC19" s="96">
        <f t="shared" si="29"/>
        <v>0</v>
      </c>
      <c r="BD19" s="97">
        <f t="shared" si="30"/>
        <v>0</v>
      </c>
      <c r="BE19" s="96">
        <f t="shared" si="31"/>
        <v>0</v>
      </c>
      <c r="BF19" s="96">
        <f t="shared" si="32"/>
        <v>0</v>
      </c>
      <c r="BG19" s="98">
        <f t="shared" si="33"/>
        <v>0</v>
      </c>
    </row>
    <row r="20" spans="1:59" hidden="1" x14ac:dyDescent="0.25">
      <c r="A20" s="94"/>
      <c r="B20" s="133"/>
      <c r="C20" s="121"/>
      <c r="D20" s="119">
        <f t="shared" si="8"/>
        <v>0</v>
      </c>
      <c r="E20" s="122"/>
      <c r="F20" s="80"/>
      <c r="G20" s="80"/>
      <c r="H20" s="80"/>
      <c r="I20" s="80"/>
      <c r="J20" s="99"/>
      <c r="K20" s="119">
        <f t="shared" si="9"/>
        <v>0</v>
      </c>
      <c r="L20" s="80"/>
      <c r="M20" s="80"/>
      <c r="N20" s="80"/>
      <c r="O20" s="80"/>
      <c r="P20" s="80"/>
      <c r="Q20" s="99"/>
      <c r="R20" s="119">
        <f t="shared" si="10"/>
        <v>0</v>
      </c>
      <c r="S20" s="96">
        <f t="shared" si="11"/>
        <v>0</v>
      </c>
      <c r="T20" s="96">
        <f t="shared" si="12"/>
        <v>0</v>
      </c>
      <c r="U20" s="96">
        <f t="shared" si="13"/>
        <v>0</v>
      </c>
      <c r="V20" s="96">
        <f t="shared" si="14"/>
        <v>0</v>
      </c>
      <c r="W20" s="96">
        <f t="shared" si="15"/>
        <v>0</v>
      </c>
      <c r="X20" s="96">
        <f t="shared" si="16"/>
        <v>0</v>
      </c>
      <c r="Y20" s="119">
        <f t="shared" si="17"/>
        <v>0</v>
      </c>
      <c r="Z20" s="96">
        <f t="shared" si="18"/>
        <v>0</v>
      </c>
      <c r="AA20" s="96">
        <f t="shared" si="19"/>
        <v>0</v>
      </c>
      <c r="AB20" s="97">
        <f t="shared" si="20"/>
        <v>0</v>
      </c>
      <c r="AC20" s="96">
        <f t="shared" si="21"/>
        <v>0</v>
      </c>
      <c r="AD20" s="96">
        <f t="shared" si="22"/>
        <v>0</v>
      </c>
      <c r="AE20" s="98">
        <f t="shared" si="23"/>
        <v>0</v>
      </c>
      <c r="AF20" s="119">
        <f t="shared" si="24"/>
        <v>0</v>
      </c>
      <c r="AG20" s="80"/>
      <c r="AH20" s="80"/>
      <c r="AI20" s="80"/>
      <c r="AJ20" s="80"/>
      <c r="AK20" s="80"/>
      <c r="AL20" s="80"/>
      <c r="AM20" s="97">
        <f t="shared" si="25"/>
        <v>0</v>
      </c>
      <c r="AN20" s="80"/>
      <c r="AO20" s="80"/>
      <c r="AP20" s="80"/>
      <c r="AQ20" s="80"/>
      <c r="AR20" s="80"/>
      <c r="AS20" s="99"/>
      <c r="AT20" s="119">
        <f t="shared" si="26"/>
        <v>0</v>
      </c>
      <c r="AU20" s="80"/>
      <c r="AV20" s="80"/>
      <c r="AW20" s="80"/>
      <c r="AX20" s="80"/>
      <c r="AY20" s="80"/>
      <c r="AZ20" s="99"/>
      <c r="BA20" s="119">
        <f t="shared" si="27"/>
        <v>0</v>
      </c>
      <c r="BB20" s="96">
        <f t="shared" si="28"/>
        <v>0</v>
      </c>
      <c r="BC20" s="96">
        <f t="shared" si="29"/>
        <v>0</v>
      </c>
      <c r="BD20" s="97">
        <f t="shared" si="30"/>
        <v>0</v>
      </c>
      <c r="BE20" s="96">
        <f t="shared" si="31"/>
        <v>0</v>
      </c>
      <c r="BF20" s="96">
        <f t="shared" si="32"/>
        <v>0</v>
      </c>
      <c r="BG20" s="98">
        <f t="shared" si="33"/>
        <v>0</v>
      </c>
    </row>
    <row r="21" spans="1:59" hidden="1" x14ac:dyDescent="0.25">
      <c r="A21" s="94"/>
      <c r="B21" s="133"/>
      <c r="C21" s="121"/>
      <c r="D21" s="119">
        <f t="shared" si="8"/>
        <v>0</v>
      </c>
      <c r="E21" s="122"/>
      <c r="F21" s="80"/>
      <c r="G21" s="80"/>
      <c r="H21" s="80"/>
      <c r="I21" s="80"/>
      <c r="J21" s="99"/>
      <c r="K21" s="119">
        <f t="shared" si="9"/>
        <v>0</v>
      </c>
      <c r="L21" s="80"/>
      <c r="M21" s="80"/>
      <c r="N21" s="80"/>
      <c r="O21" s="80"/>
      <c r="P21" s="80"/>
      <c r="Q21" s="99"/>
      <c r="R21" s="119">
        <f t="shared" si="10"/>
        <v>0</v>
      </c>
      <c r="S21" s="96">
        <f t="shared" si="11"/>
        <v>0</v>
      </c>
      <c r="T21" s="96">
        <f t="shared" si="12"/>
        <v>0</v>
      </c>
      <c r="U21" s="96">
        <f t="shared" si="13"/>
        <v>0</v>
      </c>
      <c r="V21" s="96">
        <f t="shared" si="14"/>
        <v>0</v>
      </c>
      <c r="W21" s="96">
        <f t="shared" si="15"/>
        <v>0</v>
      </c>
      <c r="X21" s="96">
        <f t="shared" si="16"/>
        <v>0</v>
      </c>
      <c r="Y21" s="119">
        <f t="shared" si="17"/>
        <v>0</v>
      </c>
      <c r="Z21" s="96">
        <f t="shared" si="18"/>
        <v>0</v>
      </c>
      <c r="AA21" s="96">
        <f t="shared" si="19"/>
        <v>0</v>
      </c>
      <c r="AB21" s="97">
        <f t="shared" si="20"/>
        <v>0</v>
      </c>
      <c r="AC21" s="96">
        <f t="shared" si="21"/>
        <v>0</v>
      </c>
      <c r="AD21" s="96">
        <f t="shared" si="22"/>
        <v>0</v>
      </c>
      <c r="AE21" s="98">
        <f t="shared" si="23"/>
        <v>0</v>
      </c>
      <c r="AF21" s="119">
        <f t="shared" si="24"/>
        <v>0</v>
      </c>
      <c r="AG21" s="80"/>
      <c r="AH21" s="80"/>
      <c r="AI21" s="80"/>
      <c r="AJ21" s="80"/>
      <c r="AK21" s="80"/>
      <c r="AL21" s="80"/>
      <c r="AM21" s="97">
        <f t="shared" si="25"/>
        <v>0</v>
      </c>
      <c r="AN21" s="80"/>
      <c r="AO21" s="80"/>
      <c r="AP21" s="80"/>
      <c r="AQ21" s="80"/>
      <c r="AR21" s="80"/>
      <c r="AS21" s="99"/>
      <c r="AT21" s="119">
        <f t="shared" si="26"/>
        <v>0</v>
      </c>
      <c r="AU21" s="80"/>
      <c r="AV21" s="80"/>
      <c r="AW21" s="80"/>
      <c r="AX21" s="80"/>
      <c r="AY21" s="80"/>
      <c r="AZ21" s="99"/>
      <c r="BA21" s="119">
        <f t="shared" si="27"/>
        <v>0</v>
      </c>
      <c r="BB21" s="96">
        <f t="shared" si="28"/>
        <v>0</v>
      </c>
      <c r="BC21" s="96">
        <f t="shared" si="29"/>
        <v>0</v>
      </c>
      <c r="BD21" s="97">
        <f t="shared" si="30"/>
        <v>0</v>
      </c>
      <c r="BE21" s="96">
        <f t="shared" si="31"/>
        <v>0</v>
      </c>
      <c r="BF21" s="96">
        <f t="shared" si="32"/>
        <v>0</v>
      </c>
      <c r="BG21" s="98">
        <f t="shared" si="33"/>
        <v>0</v>
      </c>
    </row>
    <row r="22" spans="1:59" hidden="1" x14ac:dyDescent="0.25">
      <c r="A22" s="94"/>
      <c r="B22" s="133"/>
      <c r="C22" s="121"/>
      <c r="D22" s="119">
        <f t="shared" si="8"/>
        <v>0</v>
      </c>
      <c r="E22" s="122"/>
      <c r="F22" s="80"/>
      <c r="G22" s="80"/>
      <c r="H22" s="80"/>
      <c r="I22" s="80"/>
      <c r="J22" s="99"/>
      <c r="K22" s="119">
        <f t="shared" si="9"/>
        <v>0</v>
      </c>
      <c r="L22" s="80"/>
      <c r="M22" s="80"/>
      <c r="N22" s="80"/>
      <c r="O22" s="80"/>
      <c r="P22" s="80"/>
      <c r="Q22" s="99"/>
      <c r="R22" s="119">
        <f t="shared" si="10"/>
        <v>0</v>
      </c>
      <c r="S22" s="96">
        <f t="shared" si="11"/>
        <v>0</v>
      </c>
      <c r="T22" s="96">
        <f t="shared" si="12"/>
        <v>0</v>
      </c>
      <c r="U22" s="96">
        <f t="shared" si="13"/>
        <v>0</v>
      </c>
      <c r="V22" s="96">
        <f t="shared" si="14"/>
        <v>0</v>
      </c>
      <c r="W22" s="96">
        <f t="shared" si="15"/>
        <v>0</v>
      </c>
      <c r="X22" s="96">
        <f t="shared" si="16"/>
        <v>0</v>
      </c>
      <c r="Y22" s="119">
        <f t="shared" si="17"/>
        <v>0</v>
      </c>
      <c r="Z22" s="96">
        <f t="shared" si="18"/>
        <v>0</v>
      </c>
      <c r="AA22" s="96">
        <f t="shared" si="19"/>
        <v>0</v>
      </c>
      <c r="AB22" s="97">
        <f t="shared" si="20"/>
        <v>0</v>
      </c>
      <c r="AC22" s="96">
        <f t="shared" si="21"/>
        <v>0</v>
      </c>
      <c r="AD22" s="96">
        <f t="shared" si="22"/>
        <v>0</v>
      </c>
      <c r="AE22" s="98">
        <f t="shared" si="23"/>
        <v>0</v>
      </c>
      <c r="AF22" s="119">
        <f t="shared" si="24"/>
        <v>0</v>
      </c>
      <c r="AG22" s="80"/>
      <c r="AH22" s="80"/>
      <c r="AI22" s="80"/>
      <c r="AJ22" s="80"/>
      <c r="AK22" s="80"/>
      <c r="AL22" s="80"/>
      <c r="AM22" s="97">
        <f t="shared" si="25"/>
        <v>0</v>
      </c>
      <c r="AN22" s="80"/>
      <c r="AO22" s="80"/>
      <c r="AP22" s="80"/>
      <c r="AQ22" s="80"/>
      <c r="AR22" s="80"/>
      <c r="AS22" s="99"/>
      <c r="AT22" s="119">
        <f t="shared" si="26"/>
        <v>0</v>
      </c>
      <c r="AU22" s="80"/>
      <c r="AV22" s="80"/>
      <c r="AW22" s="80"/>
      <c r="AX22" s="80"/>
      <c r="AY22" s="80"/>
      <c r="AZ22" s="99"/>
      <c r="BA22" s="119">
        <f t="shared" si="27"/>
        <v>0</v>
      </c>
      <c r="BB22" s="96">
        <f t="shared" si="28"/>
        <v>0</v>
      </c>
      <c r="BC22" s="96">
        <f t="shared" si="29"/>
        <v>0</v>
      </c>
      <c r="BD22" s="97">
        <f t="shared" si="30"/>
        <v>0</v>
      </c>
      <c r="BE22" s="96">
        <f t="shared" si="31"/>
        <v>0</v>
      </c>
      <c r="BF22" s="96">
        <f t="shared" si="32"/>
        <v>0</v>
      </c>
      <c r="BG22" s="98">
        <f t="shared" si="33"/>
        <v>0</v>
      </c>
    </row>
    <row r="23" spans="1:59" hidden="1" x14ac:dyDescent="0.25">
      <c r="A23" s="94"/>
      <c r="B23" s="133"/>
      <c r="C23" s="121"/>
      <c r="D23" s="119">
        <f t="shared" si="8"/>
        <v>0</v>
      </c>
      <c r="E23" s="122"/>
      <c r="F23" s="80"/>
      <c r="G23" s="80"/>
      <c r="H23" s="80"/>
      <c r="I23" s="80"/>
      <c r="J23" s="99"/>
      <c r="K23" s="119">
        <f t="shared" si="9"/>
        <v>0</v>
      </c>
      <c r="L23" s="80"/>
      <c r="M23" s="80"/>
      <c r="N23" s="80"/>
      <c r="O23" s="80"/>
      <c r="P23" s="80"/>
      <c r="Q23" s="99"/>
      <c r="R23" s="119">
        <f t="shared" si="10"/>
        <v>0</v>
      </c>
      <c r="S23" s="96">
        <f t="shared" si="11"/>
        <v>0</v>
      </c>
      <c r="T23" s="96">
        <f t="shared" si="12"/>
        <v>0</v>
      </c>
      <c r="U23" s="96">
        <f t="shared" si="13"/>
        <v>0</v>
      </c>
      <c r="V23" s="96">
        <f t="shared" si="14"/>
        <v>0</v>
      </c>
      <c r="W23" s="96">
        <f t="shared" si="15"/>
        <v>0</v>
      </c>
      <c r="X23" s="96">
        <f t="shared" si="16"/>
        <v>0</v>
      </c>
      <c r="Y23" s="119">
        <f t="shared" si="17"/>
        <v>0</v>
      </c>
      <c r="Z23" s="96">
        <f t="shared" si="18"/>
        <v>0</v>
      </c>
      <c r="AA23" s="96">
        <f t="shared" si="19"/>
        <v>0</v>
      </c>
      <c r="AB23" s="97">
        <f t="shared" si="20"/>
        <v>0</v>
      </c>
      <c r="AC23" s="96">
        <f t="shared" si="21"/>
        <v>0</v>
      </c>
      <c r="AD23" s="96">
        <f t="shared" si="22"/>
        <v>0</v>
      </c>
      <c r="AE23" s="98">
        <f t="shared" si="23"/>
        <v>0</v>
      </c>
      <c r="AF23" s="119">
        <f t="shared" si="24"/>
        <v>0</v>
      </c>
      <c r="AG23" s="80"/>
      <c r="AH23" s="80"/>
      <c r="AI23" s="80"/>
      <c r="AJ23" s="80"/>
      <c r="AK23" s="80"/>
      <c r="AL23" s="80"/>
      <c r="AM23" s="97">
        <f t="shared" si="25"/>
        <v>0</v>
      </c>
      <c r="AN23" s="80"/>
      <c r="AO23" s="80"/>
      <c r="AP23" s="80"/>
      <c r="AQ23" s="80"/>
      <c r="AR23" s="80"/>
      <c r="AS23" s="99"/>
      <c r="AT23" s="119">
        <f t="shared" si="26"/>
        <v>0</v>
      </c>
      <c r="AU23" s="80"/>
      <c r="AV23" s="80"/>
      <c r="AW23" s="80"/>
      <c r="AX23" s="80"/>
      <c r="AY23" s="80"/>
      <c r="AZ23" s="99"/>
      <c r="BA23" s="119">
        <f t="shared" si="27"/>
        <v>0</v>
      </c>
      <c r="BB23" s="96">
        <f t="shared" si="28"/>
        <v>0</v>
      </c>
      <c r="BC23" s="96">
        <f t="shared" si="29"/>
        <v>0</v>
      </c>
      <c r="BD23" s="97">
        <f t="shared" si="30"/>
        <v>0</v>
      </c>
      <c r="BE23" s="96">
        <f t="shared" si="31"/>
        <v>0</v>
      </c>
      <c r="BF23" s="96">
        <f t="shared" si="32"/>
        <v>0</v>
      </c>
      <c r="BG23" s="98">
        <f t="shared" si="33"/>
        <v>0</v>
      </c>
    </row>
    <row r="24" spans="1:59" hidden="1" x14ac:dyDescent="0.25">
      <c r="A24" s="94"/>
      <c r="B24" s="133"/>
      <c r="C24" s="121"/>
      <c r="D24" s="119">
        <f t="shared" si="8"/>
        <v>0</v>
      </c>
      <c r="E24" s="122"/>
      <c r="F24" s="80"/>
      <c r="G24" s="80"/>
      <c r="H24" s="80"/>
      <c r="I24" s="80"/>
      <c r="J24" s="99"/>
      <c r="K24" s="119">
        <f t="shared" si="9"/>
        <v>0</v>
      </c>
      <c r="L24" s="80"/>
      <c r="M24" s="80"/>
      <c r="N24" s="80"/>
      <c r="O24" s="80"/>
      <c r="P24" s="80"/>
      <c r="Q24" s="99"/>
      <c r="R24" s="119">
        <f t="shared" si="10"/>
        <v>0</v>
      </c>
      <c r="S24" s="96">
        <f t="shared" si="11"/>
        <v>0</v>
      </c>
      <c r="T24" s="96">
        <f t="shared" si="12"/>
        <v>0</v>
      </c>
      <c r="U24" s="96">
        <f t="shared" si="13"/>
        <v>0</v>
      </c>
      <c r="V24" s="96">
        <f t="shared" si="14"/>
        <v>0</v>
      </c>
      <c r="W24" s="96">
        <f t="shared" si="15"/>
        <v>0</v>
      </c>
      <c r="X24" s="96">
        <f t="shared" si="16"/>
        <v>0</v>
      </c>
      <c r="Y24" s="119">
        <f t="shared" si="17"/>
        <v>0</v>
      </c>
      <c r="Z24" s="96">
        <f t="shared" si="18"/>
        <v>0</v>
      </c>
      <c r="AA24" s="96">
        <f t="shared" si="19"/>
        <v>0</v>
      </c>
      <c r="AB24" s="97">
        <f t="shared" si="20"/>
        <v>0</v>
      </c>
      <c r="AC24" s="96">
        <f t="shared" si="21"/>
        <v>0</v>
      </c>
      <c r="AD24" s="96">
        <f t="shared" si="22"/>
        <v>0</v>
      </c>
      <c r="AE24" s="98">
        <f t="shared" si="23"/>
        <v>0</v>
      </c>
      <c r="AF24" s="119">
        <f t="shared" si="24"/>
        <v>0</v>
      </c>
      <c r="AG24" s="80"/>
      <c r="AH24" s="80"/>
      <c r="AI24" s="80"/>
      <c r="AJ24" s="80"/>
      <c r="AK24" s="80"/>
      <c r="AL24" s="80"/>
      <c r="AM24" s="97">
        <f t="shared" si="25"/>
        <v>0</v>
      </c>
      <c r="AN24" s="80"/>
      <c r="AO24" s="80"/>
      <c r="AP24" s="80"/>
      <c r="AQ24" s="80"/>
      <c r="AR24" s="80"/>
      <c r="AS24" s="99"/>
      <c r="AT24" s="119">
        <f t="shared" si="26"/>
        <v>0</v>
      </c>
      <c r="AU24" s="80"/>
      <c r="AV24" s="80"/>
      <c r="AW24" s="80"/>
      <c r="AX24" s="80"/>
      <c r="AY24" s="80"/>
      <c r="AZ24" s="99"/>
      <c r="BA24" s="119">
        <f t="shared" si="27"/>
        <v>0</v>
      </c>
      <c r="BB24" s="96">
        <f t="shared" si="28"/>
        <v>0</v>
      </c>
      <c r="BC24" s="96">
        <f t="shared" si="29"/>
        <v>0</v>
      </c>
      <c r="BD24" s="97">
        <f t="shared" si="30"/>
        <v>0</v>
      </c>
      <c r="BE24" s="96">
        <f t="shared" si="31"/>
        <v>0</v>
      </c>
      <c r="BF24" s="96">
        <f t="shared" si="32"/>
        <v>0</v>
      </c>
      <c r="BG24" s="98">
        <f t="shared" si="33"/>
        <v>0</v>
      </c>
    </row>
    <row r="25" spans="1:59" hidden="1" x14ac:dyDescent="0.25">
      <c r="A25" s="94"/>
      <c r="B25" s="133"/>
      <c r="C25" s="121"/>
      <c r="D25" s="119">
        <f t="shared" si="8"/>
        <v>0</v>
      </c>
      <c r="E25" s="122"/>
      <c r="F25" s="80"/>
      <c r="G25" s="80"/>
      <c r="H25" s="80"/>
      <c r="I25" s="80"/>
      <c r="J25" s="99"/>
      <c r="K25" s="119">
        <f t="shared" si="9"/>
        <v>0</v>
      </c>
      <c r="L25" s="80"/>
      <c r="M25" s="80"/>
      <c r="N25" s="80"/>
      <c r="O25" s="80"/>
      <c r="P25" s="80"/>
      <c r="Q25" s="99"/>
      <c r="R25" s="119">
        <f t="shared" si="10"/>
        <v>0</v>
      </c>
      <c r="S25" s="96">
        <f t="shared" si="11"/>
        <v>0</v>
      </c>
      <c r="T25" s="96">
        <f t="shared" si="12"/>
        <v>0</v>
      </c>
      <c r="U25" s="96">
        <f t="shared" si="13"/>
        <v>0</v>
      </c>
      <c r="V25" s="96">
        <f t="shared" si="14"/>
        <v>0</v>
      </c>
      <c r="W25" s="96">
        <f t="shared" si="15"/>
        <v>0</v>
      </c>
      <c r="X25" s="96">
        <f t="shared" si="16"/>
        <v>0</v>
      </c>
      <c r="Y25" s="119">
        <f t="shared" si="17"/>
        <v>0</v>
      </c>
      <c r="Z25" s="96">
        <f t="shared" si="18"/>
        <v>0</v>
      </c>
      <c r="AA25" s="96">
        <f t="shared" si="19"/>
        <v>0</v>
      </c>
      <c r="AB25" s="97">
        <f t="shared" si="20"/>
        <v>0</v>
      </c>
      <c r="AC25" s="96">
        <f t="shared" si="21"/>
        <v>0</v>
      </c>
      <c r="AD25" s="96">
        <f t="shared" si="22"/>
        <v>0</v>
      </c>
      <c r="AE25" s="98">
        <f t="shared" si="23"/>
        <v>0</v>
      </c>
      <c r="AF25" s="119">
        <f t="shared" si="24"/>
        <v>0</v>
      </c>
      <c r="AG25" s="80"/>
      <c r="AH25" s="80"/>
      <c r="AI25" s="80"/>
      <c r="AJ25" s="80"/>
      <c r="AK25" s="80"/>
      <c r="AL25" s="80"/>
      <c r="AM25" s="97">
        <f t="shared" si="25"/>
        <v>0</v>
      </c>
      <c r="AN25" s="80"/>
      <c r="AO25" s="80"/>
      <c r="AP25" s="80"/>
      <c r="AQ25" s="80"/>
      <c r="AR25" s="80"/>
      <c r="AS25" s="99"/>
      <c r="AT25" s="119">
        <f t="shared" si="26"/>
        <v>0</v>
      </c>
      <c r="AU25" s="80"/>
      <c r="AV25" s="80"/>
      <c r="AW25" s="80"/>
      <c r="AX25" s="80"/>
      <c r="AY25" s="80"/>
      <c r="AZ25" s="99"/>
      <c r="BA25" s="119">
        <f t="shared" si="27"/>
        <v>0</v>
      </c>
      <c r="BB25" s="96">
        <f t="shared" si="28"/>
        <v>0</v>
      </c>
      <c r="BC25" s="96">
        <f t="shared" si="29"/>
        <v>0</v>
      </c>
      <c r="BD25" s="97">
        <f t="shared" si="30"/>
        <v>0</v>
      </c>
      <c r="BE25" s="96">
        <f t="shared" si="31"/>
        <v>0</v>
      </c>
      <c r="BF25" s="96">
        <f t="shared" si="32"/>
        <v>0</v>
      </c>
      <c r="BG25" s="98">
        <f t="shared" si="33"/>
        <v>0</v>
      </c>
    </row>
    <row r="26" spans="1:59" hidden="1" x14ac:dyDescent="0.25">
      <c r="A26" s="94"/>
      <c r="B26" s="133"/>
      <c r="C26" s="121"/>
      <c r="D26" s="119">
        <f t="shared" si="8"/>
        <v>0</v>
      </c>
      <c r="E26" s="122"/>
      <c r="F26" s="80"/>
      <c r="G26" s="80"/>
      <c r="H26" s="80"/>
      <c r="I26" s="80"/>
      <c r="J26" s="99"/>
      <c r="K26" s="119">
        <f t="shared" si="9"/>
        <v>0</v>
      </c>
      <c r="L26" s="80"/>
      <c r="M26" s="80"/>
      <c r="N26" s="80"/>
      <c r="O26" s="80"/>
      <c r="P26" s="80"/>
      <c r="Q26" s="99"/>
      <c r="R26" s="119">
        <f t="shared" si="10"/>
        <v>0</v>
      </c>
      <c r="S26" s="96">
        <f t="shared" si="11"/>
        <v>0</v>
      </c>
      <c r="T26" s="96">
        <f t="shared" si="12"/>
        <v>0</v>
      </c>
      <c r="U26" s="96">
        <f t="shared" si="13"/>
        <v>0</v>
      </c>
      <c r="V26" s="96">
        <f t="shared" si="14"/>
        <v>0</v>
      </c>
      <c r="W26" s="96">
        <f t="shared" si="15"/>
        <v>0</v>
      </c>
      <c r="X26" s="96">
        <f t="shared" si="16"/>
        <v>0</v>
      </c>
      <c r="Y26" s="119">
        <f t="shared" si="17"/>
        <v>0</v>
      </c>
      <c r="Z26" s="96">
        <f t="shared" si="18"/>
        <v>0</v>
      </c>
      <c r="AA26" s="96">
        <f t="shared" si="19"/>
        <v>0</v>
      </c>
      <c r="AB26" s="97">
        <f t="shared" si="20"/>
        <v>0</v>
      </c>
      <c r="AC26" s="96">
        <f t="shared" si="21"/>
        <v>0</v>
      </c>
      <c r="AD26" s="96">
        <f t="shared" si="22"/>
        <v>0</v>
      </c>
      <c r="AE26" s="98">
        <f t="shared" si="23"/>
        <v>0</v>
      </c>
      <c r="AF26" s="119">
        <f t="shared" si="24"/>
        <v>0</v>
      </c>
      <c r="AG26" s="80"/>
      <c r="AH26" s="80"/>
      <c r="AI26" s="80"/>
      <c r="AJ26" s="80"/>
      <c r="AK26" s="80"/>
      <c r="AL26" s="80"/>
      <c r="AM26" s="97">
        <f t="shared" si="25"/>
        <v>0</v>
      </c>
      <c r="AN26" s="80"/>
      <c r="AO26" s="80"/>
      <c r="AP26" s="80"/>
      <c r="AQ26" s="80"/>
      <c r="AR26" s="80"/>
      <c r="AS26" s="99"/>
      <c r="AT26" s="119">
        <f t="shared" si="26"/>
        <v>0</v>
      </c>
      <c r="AU26" s="80"/>
      <c r="AV26" s="80"/>
      <c r="AW26" s="80"/>
      <c r="AX26" s="80"/>
      <c r="AY26" s="80"/>
      <c r="AZ26" s="99"/>
      <c r="BA26" s="119">
        <f t="shared" si="27"/>
        <v>0</v>
      </c>
      <c r="BB26" s="96">
        <f t="shared" si="28"/>
        <v>0</v>
      </c>
      <c r="BC26" s="96">
        <f t="shared" si="29"/>
        <v>0</v>
      </c>
      <c r="BD26" s="97">
        <f t="shared" si="30"/>
        <v>0</v>
      </c>
      <c r="BE26" s="96">
        <f t="shared" si="31"/>
        <v>0</v>
      </c>
      <c r="BF26" s="96">
        <f t="shared" si="32"/>
        <v>0</v>
      </c>
      <c r="BG26" s="98">
        <f t="shared" si="33"/>
        <v>0</v>
      </c>
    </row>
    <row r="27" spans="1:59" hidden="1" x14ac:dyDescent="0.25">
      <c r="A27" s="94"/>
      <c r="B27" s="133"/>
      <c r="C27" s="121"/>
      <c r="D27" s="119">
        <f t="shared" si="8"/>
        <v>0</v>
      </c>
      <c r="E27" s="122"/>
      <c r="F27" s="80"/>
      <c r="G27" s="80"/>
      <c r="H27" s="80"/>
      <c r="I27" s="80"/>
      <c r="J27" s="99"/>
      <c r="K27" s="119">
        <f t="shared" si="9"/>
        <v>0</v>
      </c>
      <c r="L27" s="80"/>
      <c r="M27" s="80"/>
      <c r="N27" s="80"/>
      <c r="O27" s="80"/>
      <c r="P27" s="80"/>
      <c r="Q27" s="99"/>
      <c r="R27" s="119">
        <f t="shared" si="10"/>
        <v>0</v>
      </c>
      <c r="S27" s="96">
        <f t="shared" si="11"/>
        <v>0</v>
      </c>
      <c r="T27" s="96">
        <f t="shared" si="12"/>
        <v>0</v>
      </c>
      <c r="U27" s="96">
        <f t="shared" si="13"/>
        <v>0</v>
      </c>
      <c r="V27" s="96">
        <f t="shared" si="14"/>
        <v>0</v>
      </c>
      <c r="W27" s="96">
        <f t="shared" si="15"/>
        <v>0</v>
      </c>
      <c r="X27" s="96">
        <f t="shared" si="16"/>
        <v>0</v>
      </c>
      <c r="Y27" s="119">
        <f t="shared" si="17"/>
        <v>0</v>
      </c>
      <c r="Z27" s="96">
        <f t="shared" si="18"/>
        <v>0</v>
      </c>
      <c r="AA27" s="96">
        <f t="shared" si="19"/>
        <v>0</v>
      </c>
      <c r="AB27" s="97">
        <f t="shared" si="20"/>
        <v>0</v>
      </c>
      <c r="AC27" s="96">
        <f t="shared" si="21"/>
        <v>0</v>
      </c>
      <c r="AD27" s="96">
        <f t="shared" si="22"/>
        <v>0</v>
      </c>
      <c r="AE27" s="98">
        <f t="shared" si="23"/>
        <v>0</v>
      </c>
      <c r="AF27" s="119">
        <f t="shared" si="24"/>
        <v>0</v>
      </c>
      <c r="AG27" s="80"/>
      <c r="AH27" s="80"/>
      <c r="AI27" s="80"/>
      <c r="AJ27" s="80"/>
      <c r="AK27" s="80"/>
      <c r="AL27" s="80"/>
      <c r="AM27" s="97">
        <f t="shared" si="25"/>
        <v>0</v>
      </c>
      <c r="AN27" s="80"/>
      <c r="AO27" s="80"/>
      <c r="AP27" s="80"/>
      <c r="AQ27" s="80"/>
      <c r="AR27" s="80"/>
      <c r="AS27" s="99"/>
      <c r="AT27" s="119">
        <f t="shared" si="26"/>
        <v>0</v>
      </c>
      <c r="AU27" s="80"/>
      <c r="AV27" s="80"/>
      <c r="AW27" s="80"/>
      <c r="AX27" s="80"/>
      <c r="AY27" s="80"/>
      <c r="AZ27" s="99"/>
      <c r="BA27" s="119">
        <f t="shared" si="27"/>
        <v>0</v>
      </c>
      <c r="BB27" s="96">
        <f t="shared" si="28"/>
        <v>0</v>
      </c>
      <c r="BC27" s="96">
        <f t="shared" si="29"/>
        <v>0</v>
      </c>
      <c r="BD27" s="97">
        <f t="shared" si="30"/>
        <v>0</v>
      </c>
      <c r="BE27" s="96">
        <f t="shared" si="31"/>
        <v>0</v>
      </c>
      <c r="BF27" s="96">
        <f t="shared" si="32"/>
        <v>0</v>
      </c>
      <c r="BG27" s="98">
        <f t="shared" si="33"/>
        <v>0</v>
      </c>
    </row>
    <row r="28" spans="1:59" hidden="1" x14ac:dyDescent="0.25">
      <c r="A28" s="94"/>
      <c r="B28" s="133"/>
      <c r="C28" s="121"/>
      <c r="D28" s="119">
        <f t="shared" si="8"/>
        <v>0</v>
      </c>
      <c r="E28" s="122"/>
      <c r="F28" s="80"/>
      <c r="G28" s="80"/>
      <c r="H28" s="80"/>
      <c r="I28" s="80"/>
      <c r="J28" s="99"/>
      <c r="K28" s="119">
        <f t="shared" si="9"/>
        <v>0</v>
      </c>
      <c r="L28" s="80"/>
      <c r="M28" s="80"/>
      <c r="N28" s="80"/>
      <c r="O28" s="80"/>
      <c r="P28" s="80"/>
      <c r="Q28" s="99"/>
      <c r="R28" s="119">
        <f t="shared" si="10"/>
        <v>0</v>
      </c>
      <c r="S28" s="96">
        <f t="shared" si="11"/>
        <v>0</v>
      </c>
      <c r="T28" s="96">
        <f t="shared" si="12"/>
        <v>0</v>
      </c>
      <c r="U28" s="96">
        <f t="shared" si="13"/>
        <v>0</v>
      </c>
      <c r="V28" s="96">
        <f t="shared" si="14"/>
        <v>0</v>
      </c>
      <c r="W28" s="96">
        <f t="shared" si="15"/>
        <v>0</v>
      </c>
      <c r="X28" s="96">
        <f t="shared" si="16"/>
        <v>0</v>
      </c>
      <c r="Y28" s="119">
        <f t="shared" si="17"/>
        <v>0</v>
      </c>
      <c r="Z28" s="96">
        <f t="shared" si="18"/>
        <v>0</v>
      </c>
      <c r="AA28" s="96">
        <f t="shared" si="19"/>
        <v>0</v>
      </c>
      <c r="AB28" s="97">
        <f t="shared" si="20"/>
        <v>0</v>
      </c>
      <c r="AC28" s="96">
        <f t="shared" si="21"/>
        <v>0</v>
      </c>
      <c r="AD28" s="96">
        <f t="shared" si="22"/>
        <v>0</v>
      </c>
      <c r="AE28" s="98">
        <f t="shared" si="23"/>
        <v>0</v>
      </c>
      <c r="AF28" s="119">
        <f t="shared" si="24"/>
        <v>0</v>
      </c>
      <c r="AG28" s="80"/>
      <c r="AH28" s="80"/>
      <c r="AI28" s="80"/>
      <c r="AJ28" s="80"/>
      <c r="AK28" s="80"/>
      <c r="AL28" s="80"/>
      <c r="AM28" s="97">
        <f t="shared" si="25"/>
        <v>0</v>
      </c>
      <c r="AN28" s="80"/>
      <c r="AO28" s="80"/>
      <c r="AP28" s="80"/>
      <c r="AQ28" s="80"/>
      <c r="AR28" s="80"/>
      <c r="AS28" s="99"/>
      <c r="AT28" s="119">
        <f t="shared" si="26"/>
        <v>0</v>
      </c>
      <c r="AU28" s="80"/>
      <c r="AV28" s="80"/>
      <c r="AW28" s="80"/>
      <c r="AX28" s="80"/>
      <c r="AY28" s="80"/>
      <c r="AZ28" s="99"/>
      <c r="BA28" s="119">
        <f t="shared" si="27"/>
        <v>0</v>
      </c>
      <c r="BB28" s="96">
        <f t="shared" si="28"/>
        <v>0</v>
      </c>
      <c r="BC28" s="96">
        <f t="shared" si="29"/>
        <v>0</v>
      </c>
      <c r="BD28" s="97">
        <f t="shared" si="30"/>
        <v>0</v>
      </c>
      <c r="BE28" s="96">
        <f t="shared" si="31"/>
        <v>0</v>
      </c>
      <c r="BF28" s="96">
        <f t="shared" si="32"/>
        <v>0</v>
      </c>
      <c r="BG28" s="98">
        <f t="shared" si="33"/>
        <v>0</v>
      </c>
    </row>
    <row r="29" spans="1:59" hidden="1" x14ac:dyDescent="0.25">
      <c r="A29" s="94"/>
      <c r="B29" s="133"/>
      <c r="C29" s="121"/>
      <c r="D29" s="119">
        <f t="shared" si="8"/>
        <v>0</v>
      </c>
      <c r="E29" s="122"/>
      <c r="F29" s="80"/>
      <c r="G29" s="80"/>
      <c r="H29" s="80"/>
      <c r="I29" s="80"/>
      <c r="J29" s="99"/>
      <c r="K29" s="119">
        <f t="shared" si="9"/>
        <v>0</v>
      </c>
      <c r="L29" s="80"/>
      <c r="M29" s="80"/>
      <c r="N29" s="80"/>
      <c r="O29" s="80"/>
      <c r="P29" s="80"/>
      <c r="Q29" s="99"/>
      <c r="R29" s="119">
        <f t="shared" si="10"/>
        <v>0</v>
      </c>
      <c r="S29" s="96">
        <f t="shared" si="11"/>
        <v>0</v>
      </c>
      <c r="T29" s="96">
        <f t="shared" si="12"/>
        <v>0</v>
      </c>
      <c r="U29" s="96">
        <f t="shared" si="13"/>
        <v>0</v>
      </c>
      <c r="V29" s="96">
        <f t="shared" si="14"/>
        <v>0</v>
      </c>
      <c r="W29" s="96">
        <f t="shared" si="15"/>
        <v>0</v>
      </c>
      <c r="X29" s="96">
        <f t="shared" si="16"/>
        <v>0</v>
      </c>
      <c r="Y29" s="119">
        <f t="shared" si="17"/>
        <v>0</v>
      </c>
      <c r="Z29" s="96">
        <f t="shared" si="18"/>
        <v>0</v>
      </c>
      <c r="AA29" s="96">
        <f t="shared" si="19"/>
        <v>0</v>
      </c>
      <c r="AB29" s="97">
        <f t="shared" si="20"/>
        <v>0</v>
      </c>
      <c r="AC29" s="96">
        <f t="shared" si="21"/>
        <v>0</v>
      </c>
      <c r="AD29" s="96">
        <f t="shared" si="22"/>
        <v>0</v>
      </c>
      <c r="AE29" s="98">
        <f t="shared" si="23"/>
        <v>0</v>
      </c>
      <c r="AF29" s="119">
        <f t="shared" si="24"/>
        <v>0</v>
      </c>
      <c r="AG29" s="80"/>
      <c r="AH29" s="80"/>
      <c r="AI29" s="80"/>
      <c r="AJ29" s="80"/>
      <c r="AK29" s="80"/>
      <c r="AL29" s="80"/>
      <c r="AM29" s="97">
        <f t="shared" si="25"/>
        <v>0</v>
      </c>
      <c r="AN29" s="80"/>
      <c r="AO29" s="80"/>
      <c r="AP29" s="80"/>
      <c r="AQ29" s="80"/>
      <c r="AR29" s="80"/>
      <c r="AS29" s="99"/>
      <c r="AT29" s="119">
        <f t="shared" si="26"/>
        <v>0</v>
      </c>
      <c r="AU29" s="80"/>
      <c r="AV29" s="80"/>
      <c r="AW29" s="80"/>
      <c r="AX29" s="80"/>
      <c r="AY29" s="80"/>
      <c r="AZ29" s="99"/>
      <c r="BA29" s="119">
        <f t="shared" si="27"/>
        <v>0</v>
      </c>
      <c r="BB29" s="96">
        <f t="shared" si="28"/>
        <v>0</v>
      </c>
      <c r="BC29" s="96">
        <f t="shared" si="29"/>
        <v>0</v>
      </c>
      <c r="BD29" s="97">
        <f t="shared" si="30"/>
        <v>0</v>
      </c>
      <c r="BE29" s="96">
        <f t="shared" si="31"/>
        <v>0</v>
      </c>
      <c r="BF29" s="96">
        <f t="shared" si="32"/>
        <v>0</v>
      </c>
      <c r="BG29" s="98">
        <f t="shared" si="33"/>
        <v>0</v>
      </c>
    </row>
    <row r="30" spans="1:59" hidden="1" x14ac:dyDescent="0.25">
      <c r="A30" s="94"/>
      <c r="B30" s="133"/>
      <c r="C30" s="121"/>
      <c r="D30" s="119">
        <f t="shared" si="8"/>
        <v>0</v>
      </c>
      <c r="E30" s="122"/>
      <c r="F30" s="80"/>
      <c r="G30" s="80"/>
      <c r="H30" s="80"/>
      <c r="I30" s="80"/>
      <c r="J30" s="99"/>
      <c r="K30" s="119">
        <f t="shared" si="9"/>
        <v>0</v>
      </c>
      <c r="L30" s="80"/>
      <c r="M30" s="80"/>
      <c r="N30" s="80"/>
      <c r="O30" s="80"/>
      <c r="P30" s="80"/>
      <c r="Q30" s="99"/>
      <c r="R30" s="119">
        <f t="shared" si="10"/>
        <v>0</v>
      </c>
      <c r="S30" s="96">
        <f t="shared" si="11"/>
        <v>0</v>
      </c>
      <c r="T30" s="96">
        <f t="shared" si="12"/>
        <v>0</v>
      </c>
      <c r="U30" s="96">
        <f t="shared" si="13"/>
        <v>0</v>
      </c>
      <c r="V30" s="96">
        <f t="shared" si="14"/>
        <v>0</v>
      </c>
      <c r="W30" s="96">
        <f t="shared" si="15"/>
        <v>0</v>
      </c>
      <c r="X30" s="96">
        <f t="shared" si="16"/>
        <v>0</v>
      </c>
      <c r="Y30" s="119">
        <f t="shared" si="17"/>
        <v>0</v>
      </c>
      <c r="Z30" s="96">
        <f t="shared" si="18"/>
        <v>0</v>
      </c>
      <c r="AA30" s="96">
        <f t="shared" si="19"/>
        <v>0</v>
      </c>
      <c r="AB30" s="97">
        <f t="shared" si="20"/>
        <v>0</v>
      </c>
      <c r="AC30" s="96">
        <f t="shared" si="21"/>
        <v>0</v>
      </c>
      <c r="AD30" s="96">
        <f t="shared" si="22"/>
        <v>0</v>
      </c>
      <c r="AE30" s="98">
        <f t="shared" si="23"/>
        <v>0</v>
      </c>
      <c r="AF30" s="119">
        <f t="shared" si="24"/>
        <v>0</v>
      </c>
      <c r="AG30" s="80"/>
      <c r="AH30" s="80"/>
      <c r="AI30" s="80"/>
      <c r="AJ30" s="80"/>
      <c r="AK30" s="80"/>
      <c r="AL30" s="80"/>
      <c r="AM30" s="97">
        <f t="shared" si="25"/>
        <v>0</v>
      </c>
      <c r="AN30" s="80"/>
      <c r="AO30" s="80"/>
      <c r="AP30" s="80"/>
      <c r="AQ30" s="80"/>
      <c r="AR30" s="80"/>
      <c r="AS30" s="99"/>
      <c r="AT30" s="119">
        <f t="shared" si="26"/>
        <v>0</v>
      </c>
      <c r="AU30" s="80"/>
      <c r="AV30" s="80"/>
      <c r="AW30" s="80"/>
      <c r="AX30" s="80"/>
      <c r="AY30" s="80"/>
      <c r="AZ30" s="99"/>
      <c r="BA30" s="119">
        <f t="shared" si="27"/>
        <v>0</v>
      </c>
      <c r="BB30" s="96">
        <f t="shared" si="28"/>
        <v>0</v>
      </c>
      <c r="BC30" s="96">
        <f t="shared" si="29"/>
        <v>0</v>
      </c>
      <c r="BD30" s="97">
        <f t="shared" si="30"/>
        <v>0</v>
      </c>
      <c r="BE30" s="96">
        <f t="shared" si="31"/>
        <v>0</v>
      </c>
      <c r="BF30" s="96">
        <f t="shared" si="32"/>
        <v>0</v>
      </c>
      <c r="BG30" s="98">
        <f t="shared" si="33"/>
        <v>0</v>
      </c>
    </row>
    <row r="31" spans="1:59" hidden="1" x14ac:dyDescent="0.25">
      <c r="A31" s="94"/>
      <c r="B31" s="133"/>
      <c r="C31" s="121"/>
      <c r="D31" s="119">
        <f t="shared" si="8"/>
        <v>0</v>
      </c>
      <c r="E31" s="122"/>
      <c r="F31" s="80"/>
      <c r="G31" s="80"/>
      <c r="H31" s="80"/>
      <c r="I31" s="80"/>
      <c r="J31" s="99"/>
      <c r="K31" s="119">
        <f t="shared" si="9"/>
        <v>0</v>
      </c>
      <c r="L31" s="80"/>
      <c r="M31" s="80"/>
      <c r="N31" s="80"/>
      <c r="O31" s="80"/>
      <c r="P31" s="80"/>
      <c r="Q31" s="99"/>
      <c r="R31" s="119">
        <f t="shared" si="10"/>
        <v>0</v>
      </c>
      <c r="S31" s="96">
        <f t="shared" si="11"/>
        <v>0</v>
      </c>
      <c r="T31" s="96">
        <f t="shared" si="12"/>
        <v>0</v>
      </c>
      <c r="U31" s="96">
        <f t="shared" si="13"/>
        <v>0</v>
      </c>
      <c r="V31" s="96">
        <f t="shared" si="14"/>
        <v>0</v>
      </c>
      <c r="W31" s="96">
        <f t="shared" si="15"/>
        <v>0</v>
      </c>
      <c r="X31" s="96">
        <f t="shared" si="16"/>
        <v>0</v>
      </c>
      <c r="Y31" s="119">
        <f t="shared" si="17"/>
        <v>0</v>
      </c>
      <c r="Z31" s="96">
        <f t="shared" si="18"/>
        <v>0</v>
      </c>
      <c r="AA31" s="96">
        <f t="shared" si="19"/>
        <v>0</v>
      </c>
      <c r="AB31" s="97">
        <f t="shared" si="20"/>
        <v>0</v>
      </c>
      <c r="AC31" s="96">
        <f t="shared" si="21"/>
        <v>0</v>
      </c>
      <c r="AD31" s="96">
        <f t="shared" si="22"/>
        <v>0</v>
      </c>
      <c r="AE31" s="98">
        <f t="shared" si="23"/>
        <v>0</v>
      </c>
      <c r="AF31" s="119">
        <f t="shared" si="24"/>
        <v>0</v>
      </c>
      <c r="AG31" s="80"/>
      <c r="AH31" s="80"/>
      <c r="AI31" s="80"/>
      <c r="AJ31" s="80"/>
      <c r="AK31" s="80"/>
      <c r="AL31" s="80"/>
      <c r="AM31" s="97">
        <f t="shared" si="25"/>
        <v>0</v>
      </c>
      <c r="AN31" s="80"/>
      <c r="AO31" s="80"/>
      <c r="AP31" s="80"/>
      <c r="AQ31" s="80"/>
      <c r="AR31" s="80"/>
      <c r="AS31" s="99"/>
      <c r="AT31" s="119">
        <f t="shared" si="26"/>
        <v>0</v>
      </c>
      <c r="AU31" s="80"/>
      <c r="AV31" s="80"/>
      <c r="AW31" s="80"/>
      <c r="AX31" s="80"/>
      <c r="AY31" s="80"/>
      <c r="AZ31" s="99"/>
      <c r="BA31" s="119">
        <f t="shared" si="27"/>
        <v>0</v>
      </c>
      <c r="BB31" s="96">
        <f t="shared" si="28"/>
        <v>0</v>
      </c>
      <c r="BC31" s="96">
        <f t="shared" si="29"/>
        <v>0</v>
      </c>
      <c r="BD31" s="97">
        <f t="shared" si="30"/>
        <v>0</v>
      </c>
      <c r="BE31" s="96">
        <f t="shared" si="31"/>
        <v>0</v>
      </c>
      <c r="BF31" s="96">
        <f t="shared" si="32"/>
        <v>0</v>
      </c>
      <c r="BG31" s="98">
        <f t="shared" si="33"/>
        <v>0</v>
      </c>
    </row>
    <row r="32" spans="1:59" ht="7.5" hidden="1" customHeight="1" x14ac:dyDescent="0.25">
      <c r="A32" s="94"/>
      <c r="B32" s="133"/>
      <c r="C32" s="121"/>
      <c r="D32" s="119">
        <f t="shared" si="8"/>
        <v>0</v>
      </c>
      <c r="E32" s="122"/>
      <c r="F32" s="80"/>
      <c r="G32" s="80"/>
      <c r="H32" s="80"/>
      <c r="I32" s="80"/>
      <c r="J32" s="99"/>
      <c r="K32" s="119">
        <f t="shared" si="9"/>
        <v>0</v>
      </c>
      <c r="L32" s="80"/>
      <c r="M32" s="80"/>
      <c r="N32" s="80"/>
      <c r="O32" s="80"/>
      <c r="P32" s="80"/>
      <c r="Q32" s="99"/>
      <c r="R32" s="119">
        <f t="shared" si="10"/>
        <v>0</v>
      </c>
      <c r="S32" s="96">
        <f t="shared" si="11"/>
        <v>0</v>
      </c>
      <c r="T32" s="96">
        <f t="shared" si="12"/>
        <v>0</v>
      </c>
      <c r="U32" s="96">
        <f t="shared" si="13"/>
        <v>0</v>
      </c>
      <c r="V32" s="96">
        <f t="shared" si="14"/>
        <v>0</v>
      </c>
      <c r="W32" s="96">
        <f t="shared" si="15"/>
        <v>0</v>
      </c>
      <c r="X32" s="96">
        <f t="shared" si="16"/>
        <v>0</v>
      </c>
      <c r="Y32" s="119">
        <f t="shared" si="17"/>
        <v>0</v>
      </c>
      <c r="Z32" s="96">
        <f t="shared" si="18"/>
        <v>0</v>
      </c>
      <c r="AA32" s="96">
        <f t="shared" si="19"/>
        <v>0</v>
      </c>
      <c r="AB32" s="97">
        <f t="shared" si="20"/>
        <v>0</v>
      </c>
      <c r="AC32" s="96">
        <f t="shared" si="21"/>
        <v>0</v>
      </c>
      <c r="AD32" s="96">
        <f t="shared" si="22"/>
        <v>0</v>
      </c>
      <c r="AE32" s="98">
        <f t="shared" si="23"/>
        <v>0</v>
      </c>
      <c r="AF32" s="119">
        <f t="shared" si="24"/>
        <v>0</v>
      </c>
      <c r="AG32" s="80"/>
      <c r="AH32" s="80"/>
      <c r="AI32" s="80"/>
      <c r="AJ32" s="80"/>
      <c r="AK32" s="80"/>
      <c r="AL32" s="80"/>
      <c r="AM32" s="97">
        <f t="shared" si="25"/>
        <v>0</v>
      </c>
      <c r="AN32" s="80"/>
      <c r="AO32" s="80"/>
      <c r="AP32" s="80"/>
      <c r="AQ32" s="80"/>
      <c r="AR32" s="80"/>
      <c r="AS32" s="99"/>
      <c r="AT32" s="119">
        <f t="shared" si="26"/>
        <v>0</v>
      </c>
      <c r="AU32" s="80"/>
      <c r="AV32" s="80"/>
      <c r="AW32" s="80"/>
      <c r="AX32" s="80"/>
      <c r="AY32" s="80"/>
      <c r="AZ32" s="99"/>
      <c r="BA32" s="119">
        <f t="shared" si="27"/>
        <v>0</v>
      </c>
      <c r="BB32" s="96">
        <f t="shared" si="28"/>
        <v>0</v>
      </c>
      <c r="BC32" s="96">
        <f t="shared" si="29"/>
        <v>0</v>
      </c>
      <c r="BD32" s="97">
        <f t="shared" si="30"/>
        <v>0</v>
      </c>
      <c r="BE32" s="96">
        <f t="shared" si="31"/>
        <v>0</v>
      </c>
      <c r="BF32" s="96">
        <f t="shared" si="32"/>
        <v>0</v>
      </c>
      <c r="BG32" s="98">
        <f t="shared" si="33"/>
        <v>0</v>
      </c>
    </row>
    <row r="33" spans="1:59" hidden="1" x14ac:dyDescent="0.25">
      <c r="A33" s="94"/>
      <c r="B33" s="133"/>
      <c r="C33" s="121"/>
      <c r="D33" s="119">
        <f t="shared" si="8"/>
        <v>0</v>
      </c>
      <c r="E33" s="122"/>
      <c r="F33" s="80"/>
      <c r="G33" s="80"/>
      <c r="H33" s="80"/>
      <c r="I33" s="80"/>
      <c r="J33" s="99"/>
      <c r="K33" s="119">
        <f t="shared" si="9"/>
        <v>0</v>
      </c>
      <c r="L33" s="80"/>
      <c r="M33" s="80"/>
      <c r="N33" s="80"/>
      <c r="O33" s="80"/>
      <c r="P33" s="80"/>
      <c r="Q33" s="99"/>
      <c r="R33" s="119">
        <f t="shared" si="10"/>
        <v>0</v>
      </c>
      <c r="S33" s="96">
        <f t="shared" si="11"/>
        <v>0</v>
      </c>
      <c r="T33" s="96">
        <f t="shared" si="12"/>
        <v>0</v>
      </c>
      <c r="U33" s="96">
        <f t="shared" si="13"/>
        <v>0</v>
      </c>
      <c r="V33" s="96">
        <f t="shared" si="14"/>
        <v>0</v>
      </c>
      <c r="W33" s="96">
        <f t="shared" si="15"/>
        <v>0</v>
      </c>
      <c r="X33" s="96">
        <f t="shared" si="16"/>
        <v>0</v>
      </c>
      <c r="Y33" s="119">
        <f t="shared" si="17"/>
        <v>0</v>
      </c>
      <c r="Z33" s="96">
        <f t="shared" si="18"/>
        <v>0</v>
      </c>
      <c r="AA33" s="96">
        <f t="shared" si="19"/>
        <v>0</v>
      </c>
      <c r="AB33" s="97">
        <f t="shared" si="20"/>
        <v>0</v>
      </c>
      <c r="AC33" s="96">
        <f t="shared" si="21"/>
        <v>0</v>
      </c>
      <c r="AD33" s="96">
        <f t="shared" si="22"/>
        <v>0</v>
      </c>
      <c r="AE33" s="98">
        <f t="shared" si="23"/>
        <v>0</v>
      </c>
      <c r="AF33" s="119">
        <f t="shared" si="24"/>
        <v>0</v>
      </c>
      <c r="AG33" s="80"/>
      <c r="AH33" s="80"/>
      <c r="AI33" s="80"/>
      <c r="AJ33" s="80"/>
      <c r="AK33" s="80"/>
      <c r="AL33" s="80"/>
      <c r="AM33" s="97">
        <f t="shared" si="25"/>
        <v>0</v>
      </c>
      <c r="AN33" s="80"/>
      <c r="AO33" s="80"/>
      <c r="AP33" s="80"/>
      <c r="AQ33" s="80"/>
      <c r="AR33" s="80"/>
      <c r="AS33" s="99"/>
      <c r="AT33" s="119">
        <f t="shared" si="26"/>
        <v>0</v>
      </c>
      <c r="AU33" s="80"/>
      <c r="AV33" s="80"/>
      <c r="AW33" s="80"/>
      <c r="AX33" s="80"/>
      <c r="AY33" s="80"/>
      <c r="AZ33" s="99"/>
      <c r="BA33" s="119">
        <f t="shared" si="27"/>
        <v>0</v>
      </c>
      <c r="BB33" s="96">
        <f t="shared" si="28"/>
        <v>0</v>
      </c>
      <c r="BC33" s="96">
        <f t="shared" si="29"/>
        <v>0</v>
      </c>
      <c r="BD33" s="97">
        <f t="shared" si="30"/>
        <v>0</v>
      </c>
      <c r="BE33" s="96">
        <f t="shared" si="31"/>
        <v>0</v>
      </c>
      <c r="BF33" s="96">
        <f t="shared" si="32"/>
        <v>0</v>
      </c>
      <c r="BG33" s="98">
        <f t="shared" si="33"/>
        <v>0</v>
      </c>
    </row>
    <row r="34" spans="1:59" hidden="1" x14ac:dyDescent="0.25">
      <c r="A34" s="94"/>
      <c r="B34" s="133"/>
      <c r="C34" s="121"/>
      <c r="D34" s="119">
        <f t="shared" si="8"/>
        <v>0</v>
      </c>
      <c r="E34" s="122"/>
      <c r="F34" s="80"/>
      <c r="G34" s="80"/>
      <c r="H34" s="80"/>
      <c r="I34" s="80"/>
      <c r="J34" s="99"/>
      <c r="K34" s="119">
        <f t="shared" si="9"/>
        <v>0</v>
      </c>
      <c r="L34" s="80"/>
      <c r="M34" s="80"/>
      <c r="N34" s="80"/>
      <c r="O34" s="80"/>
      <c r="P34" s="80"/>
      <c r="Q34" s="99"/>
      <c r="R34" s="119">
        <f t="shared" si="10"/>
        <v>0</v>
      </c>
      <c r="S34" s="96">
        <f t="shared" si="11"/>
        <v>0</v>
      </c>
      <c r="T34" s="96">
        <f t="shared" si="12"/>
        <v>0</v>
      </c>
      <c r="U34" s="96">
        <f t="shared" si="13"/>
        <v>0</v>
      </c>
      <c r="V34" s="96">
        <f t="shared" si="14"/>
        <v>0</v>
      </c>
      <c r="W34" s="96">
        <f t="shared" si="15"/>
        <v>0</v>
      </c>
      <c r="X34" s="96">
        <f t="shared" si="16"/>
        <v>0</v>
      </c>
      <c r="Y34" s="119">
        <f t="shared" si="17"/>
        <v>0</v>
      </c>
      <c r="Z34" s="96">
        <f t="shared" si="18"/>
        <v>0</v>
      </c>
      <c r="AA34" s="96">
        <f t="shared" si="19"/>
        <v>0</v>
      </c>
      <c r="AB34" s="97">
        <f t="shared" si="20"/>
        <v>0</v>
      </c>
      <c r="AC34" s="96">
        <f t="shared" si="21"/>
        <v>0</v>
      </c>
      <c r="AD34" s="96">
        <f t="shared" si="22"/>
        <v>0</v>
      </c>
      <c r="AE34" s="98">
        <f t="shared" si="23"/>
        <v>0</v>
      </c>
      <c r="AF34" s="119">
        <f t="shared" si="24"/>
        <v>0</v>
      </c>
      <c r="AG34" s="80"/>
      <c r="AH34" s="80"/>
      <c r="AI34" s="80"/>
      <c r="AJ34" s="80"/>
      <c r="AK34" s="80"/>
      <c r="AL34" s="80"/>
      <c r="AM34" s="97">
        <f t="shared" si="25"/>
        <v>0</v>
      </c>
      <c r="AN34" s="80"/>
      <c r="AO34" s="80"/>
      <c r="AP34" s="80"/>
      <c r="AQ34" s="80"/>
      <c r="AR34" s="80"/>
      <c r="AS34" s="99"/>
      <c r="AT34" s="119">
        <f t="shared" si="26"/>
        <v>0</v>
      </c>
      <c r="AU34" s="80"/>
      <c r="AV34" s="80"/>
      <c r="AW34" s="80"/>
      <c r="AX34" s="80"/>
      <c r="AY34" s="80"/>
      <c r="AZ34" s="99"/>
      <c r="BA34" s="119">
        <f t="shared" si="27"/>
        <v>0</v>
      </c>
      <c r="BB34" s="96">
        <f t="shared" si="28"/>
        <v>0</v>
      </c>
      <c r="BC34" s="96">
        <f t="shared" si="29"/>
        <v>0</v>
      </c>
      <c r="BD34" s="97">
        <f t="shared" si="30"/>
        <v>0</v>
      </c>
      <c r="BE34" s="96">
        <f t="shared" si="31"/>
        <v>0</v>
      </c>
      <c r="BF34" s="96">
        <f t="shared" si="32"/>
        <v>0</v>
      </c>
      <c r="BG34" s="98">
        <f t="shared" si="33"/>
        <v>0</v>
      </c>
    </row>
    <row r="35" spans="1:59" hidden="1" x14ac:dyDescent="0.25">
      <c r="A35" s="94"/>
      <c r="B35" s="133"/>
      <c r="C35" s="121"/>
      <c r="D35" s="119">
        <f t="shared" si="8"/>
        <v>0</v>
      </c>
      <c r="E35" s="122"/>
      <c r="F35" s="80"/>
      <c r="G35" s="80"/>
      <c r="H35" s="80"/>
      <c r="I35" s="80"/>
      <c r="J35" s="99"/>
      <c r="K35" s="119">
        <f t="shared" si="9"/>
        <v>0</v>
      </c>
      <c r="L35" s="80"/>
      <c r="M35" s="80"/>
      <c r="N35" s="80"/>
      <c r="O35" s="80"/>
      <c r="P35" s="80"/>
      <c r="Q35" s="99"/>
      <c r="R35" s="119">
        <f t="shared" si="10"/>
        <v>0</v>
      </c>
      <c r="S35" s="96">
        <f t="shared" si="11"/>
        <v>0</v>
      </c>
      <c r="T35" s="96">
        <f t="shared" si="12"/>
        <v>0</v>
      </c>
      <c r="U35" s="96">
        <f t="shared" si="13"/>
        <v>0</v>
      </c>
      <c r="V35" s="96">
        <f t="shared" si="14"/>
        <v>0</v>
      </c>
      <c r="W35" s="96">
        <f t="shared" si="15"/>
        <v>0</v>
      </c>
      <c r="X35" s="96">
        <f t="shared" si="16"/>
        <v>0</v>
      </c>
      <c r="Y35" s="119">
        <f t="shared" si="17"/>
        <v>0</v>
      </c>
      <c r="Z35" s="96">
        <f t="shared" si="18"/>
        <v>0</v>
      </c>
      <c r="AA35" s="96">
        <f t="shared" si="19"/>
        <v>0</v>
      </c>
      <c r="AB35" s="97">
        <f t="shared" si="20"/>
        <v>0</v>
      </c>
      <c r="AC35" s="96">
        <f t="shared" si="21"/>
        <v>0</v>
      </c>
      <c r="AD35" s="96">
        <f t="shared" si="22"/>
        <v>0</v>
      </c>
      <c r="AE35" s="98">
        <f t="shared" si="23"/>
        <v>0</v>
      </c>
      <c r="AF35" s="119">
        <f t="shared" si="24"/>
        <v>0</v>
      </c>
      <c r="AG35" s="80"/>
      <c r="AH35" s="80"/>
      <c r="AI35" s="80"/>
      <c r="AJ35" s="80"/>
      <c r="AK35" s="80"/>
      <c r="AL35" s="80"/>
      <c r="AM35" s="97">
        <f t="shared" si="25"/>
        <v>0</v>
      </c>
      <c r="AN35" s="80"/>
      <c r="AO35" s="80"/>
      <c r="AP35" s="80"/>
      <c r="AQ35" s="80"/>
      <c r="AR35" s="80"/>
      <c r="AS35" s="99"/>
      <c r="AT35" s="119">
        <f t="shared" si="26"/>
        <v>0</v>
      </c>
      <c r="AU35" s="80"/>
      <c r="AV35" s="80"/>
      <c r="AW35" s="80"/>
      <c r="AX35" s="80"/>
      <c r="AY35" s="80"/>
      <c r="AZ35" s="99"/>
      <c r="BA35" s="119">
        <f t="shared" si="27"/>
        <v>0</v>
      </c>
      <c r="BB35" s="96">
        <f t="shared" si="28"/>
        <v>0</v>
      </c>
      <c r="BC35" s="96">
        <f t="shared" si="29"/>
        <v>0</v>
      </c>
      <c r="BD35" s="97">
        <f t="shared" si="30"/>
        <v>0</v>
      </c>
      <c r="BE35" s="96">
        <f t="shared" si="31"/>
        <v>0</v>
      </c>
      <c r="BF35" s="96">
        <f t="shared" si="32"/>
        <v>0</v>
      </c>
      <c r="BG35" s="98">
        <f t="shared" si="33"/>
        <v>0</v>
      </c>
    </row>
    <row r="36" spans="1:59" hidden="1" x14ac:dyDescent="0.25">
      <c r="A36" s="94"/>
      <c r="B36" s="133"/>
      <c r="C36" s="121"/>
      <c r="D36" s="119">
        <f t="shared" si="8"/>
        <v>0</v>
      </c>
      <c r="E36" s="122"/>
      <c r="F36" s="80"/>
      <c r="G36" s="80"/>
      <c r="H36" s="80"/>
      <c r="I36" s="80"/>
      <c r="J36" s="99"/>
      <c r="K36" s="119">
        <f t="shared" si="9"/>
        <v>0</v>
      </c>
      <c r="L36" s="80"/>
      <c r="M36" s="80"/>
      <c r="N36" s="80"/>
      <c r="O36" s="80"/>
      <c r="P36" s="80"/>
      <c r="Q36" s="99"/>
      <c r="R36" s="119">
        <f t="shared" si="10"/>
        <v>0</v>
      </c>
      <c r="S36" s="96">
        <f t="shared" si="11"/>
        <v>0</v>
      </c>
      <c r="T36" s="96">
        <f t="shared" si="12"/>
        <v>0</v>
      </c>
      <c r="U36" s="96">
        <f t="shared" si="13"/>
        <v>0</v>
      </c>
      <c r="V36" s="96">
        <f t="shared" si="14"/>
        <v>0</v>
      </c>
      <c r="W36" s="96">
        <f t="shared" si="15"/>
        <v>0</v>
      </c>
      <c r="X36" s="96">
        <f t="shared" si="16"/>
        <v>0</v>
      </c>
      <c r="Y36" s="119">
        <f t="shared" si="17"/>
        <v>0</v>
      </c>
      <c r="Z36" s="96">
        <f t="shared" si="18"/>
        <v>0</v>
      </c>
      <c r="AA36" s="96">
        <f t="shared" si="19"/>
        <v>0</v>
      </c>
      <c r="AB36" s="97">
        <f t="shared" si="20"/>
        <v>0</v>
      </c>
      <c r="AC36" s="96">
        <f t="shared" si="21"/>
        <v>0</v>
      </c>
      <c r="AD36" s="96">
        <f t="shared" si="22"/>
        <v>0</v>
      </c>
      <c r="AE36" s="98">
        <f t="shared" si="23"/>
        <v>0</v>
      </c>
      <c r="AF36" s="119">
        <f t="shared" si="24"/>
        <v>0</v>
      </c>
      <c r="AG36" s="80"/>
      <c r="AH36" s="80"/>
      <c r="AI36" s="80"/>
      <c r="AJ36" s="80"/>
      <c r="AK36" s="80"/>
      <c r="AL36" s="80"/>
      <c r="AM36" s="97">
        <f t="shared" si="25"/>
        <v>0</v>
      </c>
      <c r="AN36" s="80"/>
      <c r="AO36" s="80"/>
      <c r="AP36" s="80"/>
      <c r="AQ36" s="80"/>
      <c r="AR36" s="80"/>
      <c r="AS36" s="99"/>
      <c r="AT36" s="119">
        <f t="shared" si="26"/>
        <v>0</v>
      </c>
      <c r="AU36" s="80"/>
      <c r="AV36" s="80"/>
      <c r="AW36" s="80"/>
      <c r="AX36" s="80"/>
      <c r="AY36" s="80"/>
      <c r="AZ36" s="99"/>
      <c r="BA36" s="119">
        <f t="shared" si="27"/>
        <v>0</v>
      </c>
      <c r="BB36" s="96">
        <f t="shared" si="28"/>
        <v>0</v>
      </c>
      <c r="BC36" s="96">
        <f t="shared" si="29"/>
        <v>0</v>
      </c>
      <c r="BD36" s="97">
        <f t="shared" si="30"/>
        <v>0</v>
      </c>
      <c r="BE36" s="96">
        <f t="shared" si="31"/>
        <v>0</v>
      </c>
      <c r="BF36" s="96">
        <f t="shared" si="32"/>
        <v>0</v>
      </c>
      <c r="BG36" s="98">
        <f t="shared" si="33"/>
        <v>0</v>
      </c>
    </row>
    <row r="37" spans="1:59" hidden="1" x14ac:dyDescent="0.25">
      <c r="A37" s="94"/>
      <c r="B37" s="133"/>
      <c r="C37" s="121"/>
      <c r="D37" s="119">
        <f t="shared" si="8"/>
        <v>0</v>
      </c>
      <c r="E37" s="122"/>
      <c r="F37" s="80"/>
      <c r="G37" s="80"/>
      <c r="H37" s="80"/>
      <c r="I37" s="80"/>
      <c r="J37" s="99"/>
      <c r="K37" s="119">
        <f t="shared" si="9"/>
        <v>0</v>
      </c>
      <c r="L37" s="80"/>
      <c r="M37" s="80"/>
      <c r="N37" s="80"/>
      <c r="O37" s="80"/>
      <c r="P37" s="80"/>
      <c r="Q37" s="99"/>
      <c r="R37" s="119">
        <f t="shared" si="10"/>
        <v>0</v>
      </c>
      <c r="S37" s="96">
        <f t="shared" si="11"/>
        <v>0</v>
      </c>
      <c r="T37" s="96">
        <f t="shared" si="12"/>
        <v>0</v>
      </c>
      <c r="U37" s="96">
        <f t="shared" si="13"/>
        <v>0</v>
      </c>
      <c r="V37" s="96">
        <f t="shared" si="14"/>
        <v>0</v>
      </c>
      <c r="W37" s="96">
        <f t="shared" si="15"/>
        <v>0</v>
      </c>
      <c r="X37" s="96">
        <f t="shared" si="16"/>
        <v>0</v>
      </c>
      <c r="Y37" s="119">
        <f t="shared" si="17"/>
        <v>0</v>
      </c>
      <c r="Z37" s="96">
        <f t="shared" si="18"/>
        <v>0</v>
      </c>
      <c r="AA37" s="96">
        <f t="shared" si="19"/>
        <v>0</v>
      </c>
      <c r="AB37" s="97">
        <f t="shared" si="20"/>
        <v>0</v>
      </c>
      <c r="AC37" s="96">
        <f t="shared" si="21"/>
        <v>0</v>
      </c>
      <c r="AD37" s="96">
        <f t="shared" si="22"/>
        <v>0</v>
      </c>
      <c r="AE37" s="98">
        <f t="shared" si="23"/>
        <v>0</v>
      </c>
      <c r="AF37" s="119">
        <f t="shared" si="24"/>
        <v>0</v>
      </c>
      <c r="AG37" s="80"/>
      <c r="AH37" s="80"/>
      <c r="AI37" s="80"/>
      <c r="AJ37" s="80"/>
      <c r="AK37" s="80"/>
      <c r="AL37" s="80"/>
      <c r="AM37" s="97">
        <f t="shared" si="25"/>
        <v>0</v>
      </c>
      <c r="AN37" s="80"/>
      <c r="AO37" s="80"/>
      <c r="AP37" s="80"/>
      <c r="AQ37" s="80"/>
      <c r="AR37" s="80"/>
      <c r="AS37" s="99"/>
      <c r="AT37" s="119">
        <f t="shared" si="26"/>
        <v>0</v>
      </c>
      <c r="AU37" s="80"/>
      <c r="AV37" s="80"/>
      <c r="AW37" s="80"/>
      <c r="AX37" s="80"/>
      <c r="AY37" s="80"/>
      <c r="AZ37" s="99"/>
      <c r="BA37" s="119">
        <f t="shared" si="27"/>
        <v>0</v>
      </c>
      <c r="BB37" s="96">
        <f t="shared" si="28"/>
        <v>0</v>
      </c>
      <c r="BC37" s="96">
        <f t="shared" si="29"/>
        <v>0</v>
      </c>
      <c r="BD37" s="97">
        <f t="shared" si="30"/>
        <v>0</v>
      </c>
      <c r="BE37" s="96">
        <f t="shared" si="31"/>
        <v>0</v>
      </c>
      <c r="BF37" s="96">
        <f t="shared" si="32"/>
        <v>0</v>
      </c>
      <c r="BG37" s="98">
        <f t="shared" si="33"/>
        <v>0</v>
      </c>
    </row>
    <row r="38" spans="1:59" hidden="1" x14ac:dyDescent="0.25">
      <c r="A38" s="94"/>
      <c r="B38" s="133"/>
      <c r="C38" s="121"/>
      <c r="D38" s="119">
        <f t="shared" si="8"/>
        <v>0</v>
      </c>
      <c r="E38" s="122"/>
      <c r="F38" s="80"/>
      <c r="G38" s="80"/>
      <c r="H38" s="80"/>
      <c r="I38" s="80"/>
      <c r="J38" s="99"/>
      <c r="K38" s="119">
        <f t="shared" si="9"/>
        <v>0</v>
      </c>
      <c r="L38" s="80"/>
      <c r="M38" s="80"/>
      <c r="N38" s="80"/>
      <c r="O38" s="80"/>
      <c r="P38" s="80"/>
      <c r="Q38" s="99"/>
      <c r="R38" s="119">
        <f t="shared" si="10"/>
        <v>0</v>
      </c>
      <c r="S38" s="96">
        <f t="shared" si="11"/>
        <v>0</v>
      </c>
      <c r="T38" s="96">
        <f t="shared" si="12"/>
        <v>0</v>
      </c>
      <c r="U38" s="96">
        <f t="shared" si="13"/>
        <v>0</v>
      </c>
      <c r="V38" s="96">
        <f t="shared" si="14"/>
        <v>0</v>
      </c>
      <c r="W38" s="96">
        <f t="shared" si="15"/>
        <v>0</v>
      </c>
      <c r="X38" s="96">
        <f t="shared" si="16"/>
        <v>0</v>
      </c>
      <c r="Y38" s="119">
        <f t="shared" si="17"/>
        <v>0</v>
      </c>
      <c r="Z38" s="96">
        <f t="shared" si="18"/>
        <v>0</v>
      </c>
      <c r="AA38" s="96">
        <f t="shared" si="19"/>
        <v>0</v>
      </c>
      <c r="AB38" s="97">
        <f t="shared" si="20"/>
        <v>0</v>
      </c>
      <c r="AC38" s="96">
        <f t="shared" si="21"/>
        <v>0</v>
      </c>
      <c r="AD38" s="96">
        <f t="shared" si="22"/>
        <v>0</v>
      </c>
      <c r="AE38" s="98">
        <f t="shared" si="23"/>
        <v>0</v>
      </c>
      <c r="AF38" s="119">
        <f t="shared" si="24"/>
        <v>0</v>
      </c>
      <c r="AG38" s="80"/>
      <c r="AH38" s="80"/>
      <c r="AI38" s="80"/>
      <c r="AJ38" s="80"/>
      <c r="AK38" s="80"/>
      <c r="AL38" s="80"/>
      <c r="AM38" s="97">
        <f t="shared" si="25"/>
        <v>0</v>
      </c>
      <c r="AN38" s="80"/>
      <c r="AO38" s="80"/>
      <c r="AP38" s="80"/>
      <c r="AQ38" s="80"/>
      <c r="AR38" s="80"/>
      <c r="AS38" s="99"/>
      <c r="AT38" s="119">
        <f t="shared" si="26"/>
        <v>0</v>
      </c>
      <c r="AU38" s="80"/>
      <c r="AV38" s="80"/>
      <c r="AW38" s="80"/>
      <c r="AX38" s="80"/>
      <c r="AY38" s="80"/>
      <c r="AZ38" s="99"/>
      <c r="BA38" s="119">
        <f t="shared" si="27"/>
        <v>0</v>
      </c>
      <c r="BB38" s="96">
        <f t="shared" si="28"/>
        <v>0</v>
      </c>
      <c r="BC38" s="96">
        <f t="shared" si="29"/>
        <v>0</v>
      </c>
      <c r="BD38" s="97">
        <f t="shared" si="30"/>
        <v>0</v>
      </c>
      <c r="BE38" s="96">
        <f t="shared" si="31"/>
        <v>0</v>
      </c>
      <c r="BF38" s="96">
        <f t="shared" si="32"/>
        <v>0</v>
      </c>
      <c r="BG38" s="98">
        <f t="shared" si="33"/>
        <v>0</v>
      </c>
    </row>
    <row r="39" spans="1:59" hidden="1" x14ac:dyDescent="0.25">
      <c r="A39" s="94"/>
      <c r="B39" s="133"/>
      <c r="C39" s="121"/>
      <c r="D39" s="119">
        <f t="shared" si="8"/>
        <v>0</v>
      </c>
      <c r="E39" s="122"/>
      <c r="F39" s="80"/>
      <c r="G39" s="80"/>
      <c r="H39" s="80"/>
      <c r="I39" s="80"/>
      <c r="J39" s="99"/>
      <c r="K39" s="119">
        <f t="shared" si="9"/>
        <v>0</v>
      </c>
      <c r="L39" s="80"/>
      <c r="M39" s="80"/>
      <c r="N39" s="80"/>
      <c r="O39" s="80"/>
      <c r="P39" s="80"/>
      <c r="Q39" s="99"/>
      <c r="R39" s="119">
        <f t="shared" si="10"/>
        <v>0</v>
      </c>
      <c r="S39" s="96">
        <f t="shared" si="11"/>
        <v>0</v>
      </c>
      <c r="T39" s="96">
        <f t="shared" si="12"/>
        <v>0</v>
      </c>
      <c r="U39" s="96">
        <f t="shared" si="13"/>
        <v>0</v>
      </c>
      <c r="V39" s="96">
        <f t="shared" si="14"/>
        <v>0</v>
      </c>
      <c r="W39" s="96">
        <f t="shared" si="15"/>
        <v>0</v>
      </c>
      <c r="X39" s="96">
        <f t="shared" si="16"/>
        <v>0</v>
      </c>
      <c r="Y39" s="119">
        <f t="shared" si="17"/>
        <v>0</v>
      </c>
      <c r="Z39" s="96">
        <f t="shared" si="18"/>
        <v>0</v>
      </c>
      <c r="AA39" s="96">
        <f t="shared" si="19"/>
        <v>0</v>
      </c>
      <c r="AB39" s="97">
        <f t="shared" si="20"/>
        <v>0</v>
      </c>
      <c r="AC39" s="96">
        <f t="shared" si="21"/>
        <v>0</v>
      </c>
      <c r="AD39" s="96">
        <f t="shared" si="22"/>
        <v>0</v>
      </c>
      <c r="AE39" s="98">
        <f t="shared" si="23"/>
        <v>0</v>
      </c>
      <c r="AF39" s="119">
        <f t="shared" si="24"/>
        <v>0</v>
      </c>
      <c r="AG39" s="80"/>
      <c r="AH39" s="80"/>
      <c r="AI39" s="80"/>
      <c r="AJ39" s="80"/>
      <c r="AK39" s="80"/>
      <c r="AL39" s="80"/>
      <c r="AM39" s="97">
        <f t="shared" si="25"/>
        <v>0</v>
      </c>
      <c r="AN39" s="80"/>
      <c r="AO39" s="80"/>
      <c r="AP39" s="80"/>
      <c r="AQ39" s="80"/>
      <c r="AR39" s="80"/>
      <c r="AS39" s="99"/>
      <c r="AT39" s="119">
        <f t="shared" si="26"/>
        <v>0</v>
      </c>
      <c r="AU39" s="80"/>
      <c r="AV39" s="80"/>
      <c r="AW39" s="80"/>
      <c r="AX39" s="80"/>
      <c r="AY39" s="80"/>
      <c r="AZ39" s="99"/>
      <c r="BA39" s="119">
        <f t="shared" si="27"/>
        <v>0</v>
      </c>
      <c r="BB39" s="96">
        <f t="shared" si="28"/>
        <v>0</v>
      </c>
      <c r="BC39" s="96">
        <f t="shared" si="29"/>
        <v>0</v>
      </c>
      <c r="BD39" s="97">
        <f t="shared" si="30"/>
        <v>0</v>
      </c>
      <c r="BE39" s="96">
        <f t="shared" si="31"/>
        <v>0</v>
      </c>
      <c r="BF39" s="96">
        <f t="shared" si="32"/>
        <v>0</v>
      </c>
      <c r="BG39" s="98">
        <f t="shared" si="33"/>
        <v>0</v>
      </c>
    </row>
    <row r="40" spans="1:59" hidden="1" x14ac:dyDescent="0.25">
      <c r="A40" s="94"/>
      <c r="B40" s="133"/>
      <c r="C40" s="121"/>
      <c r="D40" s="119">
        <f t="shared" si="8"/>
        <v>0</v>
      </c>
      <c r="E40" s="122"/>
      <c r="F40" s="80"/>
      <c r="G40" s="80"/>
      <c r="H40" s="80"/>
      <c r="I40" s="80"/>
      <c r="J40" s="99"/>
      <c r="K40" s="119">
        <f t="shared" si="9"/>
        <v>0</v>
      </c>
      <c r="L40" s="80"/>
      <c r="M40" s="80"/>
      <c r="N40" s="80"/>
      <c r="O40" s="80"/>
      <c r="P40" s="80"/>
      <c r="Q40" s="99"/>
      <c r="R40" s="119">
        <f t="shared" si="10"/>
        <v>0</v>
      </c>
      <c r="S40" s="96">
        <f t="shared" si="11"/>
        <v>0</v>
      </c>
      <c r="T40" s="96">
        <f t="shared" si="12"/>
        <v>0</v>
      </c>
      <c r="U40" s="96">
        <f t="shared" si="13"/>
        <v>0</v>
      </c>
      <c r="V40" s="96">
        <f t="shared" si="14"/>
        <v>0</v>
      </c>
      <c r="W40" s="96">
        <f t="shared" si="15"/>
        <v>0</v>
      </c>
      <c r="X40" s="96">
        <f t="shared" si="16"/>
        <v>0</v>
      </c>
      <c r="Y40" s="119">
        <f t="shared" si="17"/>
        <v>0</v>
      </c>
      <c r="Z40" s="96">
        <f t="shared" si="18"/>
        <v>0</v>
      </c>
      <c r="AA40" s="96">
        <f t="shared" si="19"/>
        <v>0</v>
      </c>
      <c r="AB40" s="97">
        <f t="shared" si="20"/>
        <v>0</v>
      </c>
      <c r="AC40" s="96">
        <f t="shared" si="21"/>
        <v>0</v>
      </c>
      <c r="AD40" s="96">
        <f t="shared" si="22"/>
        <v>0</v>
      </c>
      <c r="AE40" s="98">
        <f t="shared" si="23"/>
        <v>0</v>
      </c>
      <c r="AF40" s="119">
        <f t="shared" si="24"/>
        <v>0</v>
      </c>
      <c r="AG40" s="80"/>
      <c r="AH40" s="80"/>
      <c r="AI40" s="80"/>
      <c r="AJ40" s="80"/>
      <c r="AK40" s="80"/>
      <c r="AL40" s="80"/>
      <c r="AM40" s="97">
        <f t="shared" si="25"/>
        <v>0</v>
      </c>
      <c r="AN40" s="80"/>
      <c r="AO40" s="80"/>
      <c r="AP40" s="80"/>
      <c r="AQ40" s="80"/>
      <c r="AR40" s="80"/>
      <c r="AS40" s="99"/>
      <c r="AT40" s="119">
        <f t="shared" si="26"/>
        <v>0</v>
      </c>
      <c r="AU40" s="80"/>
      <c r="AV40" s="80"/>
      <c r="AW40" s="80"/>
      <c r="AX40" s="80"/>
      <c r="AY40" s="80"/>
      <c r="AZ40" s="99"/>
      <c r="BA40" s="119">
        <f t="shared" si="27"/>
        <v>0</v>
      </c>
      <c r="BB40" s="96">
        <f t="shared" si="28"/>
        <v>0</v>
      </c>
      <c r="BC40" s="96">
        <f t="shared" si="29"/>
        <v>0</v>
      </c>
      <c r="BD40" s="97">
        <f t="shared" si="30"/>
        <v>0</v>
      </c>
      <c r="BE40" s="96">
        <f t="shared" si="31"/>
        <v>0</v>
      </c>
      <c r="BF40" s="96">
        <f t="shared" si="32"/>
        <v>0</v>
      </c>
      <c r="BG40" s="98">
        <f t="shared" si="33"/>
        <v>0</v>
      </c>
    </row>
    <row r="41" spans="1:59" hidden="1" x14ac:dyDescent="0.25">
      <c r="A41" s="94"/>
      <c r="B41" s="133"/>
      <c r="C41" s="121"/>
      <c r="D41" s="119">
        <f t="shared" si="8"/>
        <v>0</v>
      </c>
      <c r="E41" s="80"/>
      <c r="F41" s="80"/>
      <c r="G41" s="80"/>
      <c r="H41" s="80"/>
      <c r="I41" s="80"/>
      <c r="J41" s="99"/>
      <c r="K41" s="119">
        <f t="shared" si="9"/>
        <v>0</v>
      </c>
      <c r="L41" s="80"/>
      <c r="M41" s="80"/>
      <c r="N41" s="80"/>
      <c r="O41" s="80"/>
      <c r="P41" s="80"/>
      <c r="Q41" s="99"/>
      <c r="R41" s="119">
        <f t="shared" si="10"/>
        <v>0</v>
      </c>
      <c r="S41" s="96">
        <f t="shared" si="11"/>
        <v>0</v>
      </c>
      <c r="T41" s="96">
        <f t="shared" si="12"/>
        <v>0</v>
      </c>
      <c r="U41" s="96">
        <f t="shared" si="13"/>
        <v>0</v>
      </c>
      <c r="V41" s="96">
        <f t="shared" si="14"/>
        <v>0</v>
      </c>
      <c r="W41" s="96">
        <f t="shared" si="15"/>
        <v>0</v>
      </c>
      <c r="X41" s="96">
        <f t="shared" si="16"/>
        <v>0</v>
      </c>
      <c r="Y41" s="119">
        <f t="shared" si="17"/>
        <v>0</v>
      </c>
      <c r="Z41" s="96">
        <f t="shared" si="18"/>
        <v>0</v>
      </c>
      <c r="AA41" s="96">
        <f t="shared" si="19"/>
        <v>0</v>
      </c>
      <c r="AB41" s="97">
        <f t="shared" si="20"/>
        <v>0</v>
      </c>
      <c r="AC41" s="96">
        <f t="shared" si="21"/>
        <v>0</v>
      </c>
      <c r="AD41" s="96">
        <f t="shared" si="22"/>
        <v>0</v>
      </c>
      <c r="AE41" s="98">
        <f t="shared" si="23"/>
        <v>0</v>
      </c>
      <c r="AF41" s="119">
        <f t="shared" si="24"/>
        <v>0</v>
      </c>
      <c r="AG41" s="80"/>
      <c r="AH41" s="80"/>
      <c r="AI41" s="80"/>
      <c r="AJ41" s="80"/>
      <c r="AK41" s="80"/>
      <c r="AL41" s="80"/>
      <c r="AM41" s="97">
        <f t="shared" si="25"/>
        <v>0</v>
      </c>
      <c r="AN41" s="80"/>
      <c r="AO41" s="80"/>
      <c r="AP41" s="80"/>
      <c r="AQ41" s="80"/>
      <c r="AR41" s="80"/>
      <c r="AS41" s="99"/>
      <c r="AT41" s="119">
        <f t="shared" si="26"/>
        <v>0</v>
      </c>
      <c r="AU41" s="80"/>
      <c r="AV41" s="80"/>
      <c r="AW41" s="80"/>
      <c r="AX41" s="80"/>
      <c r="AY41" s="80"/>
      <c r="AZ41" s="99"/>
      <c r="BA41" s="119">
        <f t="shared" si="27"/>
        <v>0</v>
      </c>
      <c r="BB41" s="96">
        <f t="shared" si="28"/>
        <v>0</v>
      </c>
      <c r="BC41" s="96">
        <f t="shared" si="29"/>
        <v>0</v>
      </c>
      <c r="BD41" s="97">
        <f t="shared" si="30"/>
        <v>0</v>
      </c>
      <c r="BE41" s="96">
        <f t="shared" si="31"/>
        <v>0</v>
      </c>
      <c r="BF41" s="96">
        <f t="shared" si="32"/>
        <v>0</v>
      </c>
      <c r="BG41" s="98">
        <f t="shared" si="33"/>
        <v>0</v>
      </c>
    </row>
    <row r="42" spans="1:59" hidden="1" x14ac:dyDescent="0.25">
      <c r="A42" s="94"/>
      <c r="B42" s="133"/>
      <c r="C42" s="121"/>
      <c r="D42" s="119">
        <f t="shared" si="8"/>
        <v>0</v>
      </c>
      <c r="E42" s="80"/>
      <c r="F42" s="80"/>
      <c r="G42" s="80"/>
      <c r="H42" s="80"/>
      <c r="I42" s="80"/>
      <c r="J42" s="99"/>
      <c r="K42" s="119">
        <f t="shared" si="9"/>
        <v>0</v>
      </c>
      <c r="L42" s="80"/>
      <c r="M42" s="80"/>
      <c r="N42" s="80"/>
      <c r="O42" s="80"/>
      <c r="P42" s="80"/>
      <c r="Q42" s="99"/>
      <c r="R42" s="119">
        <f t="shared" si="10"/>
        <v>0</v>
      </c>
      <c r="S42" s="96">
        <f t="shared" si="11"/>
        <v>0</v>
      </c>
      <c r="T42" s="96">
        <f t="shared" si="12"/>
        <v>0</v>
      </c>
      <c r="U42" s="96">
        <f t="shared" si="13"/>
        <v>0</v>
      </c>
      <c r="V42" s="96">
        <f t="shared" si="14"/>
        <v>0</v>
      </c>
      <c r="W42" s="96">
        <f t="shared" si="15"/>
        <v>0</v>
      </c>
      <c r="X42" s="96">
        <f t="shared" si="16"/>
        <v>0</v>
      </c>
      <c r="Y42" s="119">
        <f t="shared" si="17"/>
        <v>0</v>
      </c>
      <c r="Z42" s="96">
        <f t="shared" si="18"/>
        <v>0</v>
      </c>
      <c r="AA42" s="96">
        <f t="shared" si="19"/>
        <v>0</v>
      </c>
      <c r="AB42" s="97">
        <f t="shared" si="20"/>
        <v>0</v>
      </c>
      <c r="AC42" s="96">
        <f t="shared" si="21"/>
        <v>0</v>
      </c>
      <c r="AD42" s="96">
        <f t="shared" si="22"/>
        <v>0</v>
      </c>
      <c r="AE42" s="98">
        <f t="shared" si="23"/>
        <v>0</v>
      </c>
      <c r="AF42" s="119">
        <f t="shared" si="24"/>
        <v>0</v>
      </c>
      <c r="AG42" s="80"/>
      <c r="AH42" s="80"/>
      <c r="AI42" s="80"/>
      <c r="AJ42" s="80"/>
      <c r="AK42" s="80"/>
      <c r="AL42" s="80"/>
      <c r="AM42" s="97">
        <f t="shared" si="25"/>
        <v>0</v>
      </c>
      <c r="AN42" s="80"/>
      <c r="AO42" s="80"/>
      <c r="AP42" s="80"/>
      <c r="AQ42" s="80"/>
      <c r="AR42" s="80"/>
      <c r="AS42" s="99"/>
      <c r="AT42" s="119">
        <f t="shared" si="26"/>
        <v>0</v>
      </c>
      <c r="AU42" s="80"/>
      <c r="AV42" s="80"/>
      <c r="AW42" s="80"/>
      <c r="AX42" s="80"/>
      <c r="AY42" s="80"/>
      <c r="AZ42" s="99"/>
      <c r="BA42" s="119">
        <f t="shared" si="27"/>
        <v>0</v>
      </c>
      <c r="BB42" s="96">
        <f t="shared" si="28"/>
        <v>0</v>
      </c>
      <c r="BC42" s="96">
        <f t="shared" si="29"/>
        <v>0</v>
      </c>
      <c r="BD42" s="97">
        <f t="shared" si="30"/>
        <v>0</v>
      </c>
      <c r="BE42" s="96">
        <f t="shared" si="31"/>
        <v>0</v>
      </c>
      <c r="BF42" s="96">
        <f t="shared" si="32"/>
        <v>0</v>
      </c>
      <c r="BG42" s="98">
        <f t="shared" si="33"/>
        <v>0</v>
      </c>
    </row>
    <row r="43" spans="1:59" hidden="1" x14ac:dyDescent="0.25">
      <c r="A43" s="94"/>
      <c r="B43" s="133"/>
      <c r="C43" s="121"/>
      <c r="D43" s="119">
        <f t="shared" si="8"/>
        <v>0</v>
      </c>
      <c r="E43" s="80"/>
      <c r="F43" s="80"/>
      <c r="G43" s="80"/>
      <c r="H43" s="80"/>
      <c r="I43" s="80"/>
      <c r="J43" s="99"/>
      <c r="K43" s="119">
        <f t="shared" si="9"/>
        <v>0</v>
      </c>
      <c r="L43" s="80"/>
      <c r="M43" s="80"/>
      <c r="N43" s="80"/>
      <c r="O43" s="80"/>
      <c r="P43" s="80"/>
      <c r="Q43" s="99"/>
      <c r="R43" s="119">
        <f t="shared" si="10"/>
        <v>0</v>
      </c>
      <c r="S43" s="96">
        <f t="shared" si="11"/>
        <v>0</v>
      </c>
      <c r="T43" s="96">
        <f t="shared" si="12"/>
        <v>0</v>
      </c>
      <c r="U43" s="96">
        <f t="shared" si="13"/>
        <v>0</v>
      </c>
      <c r="V43" s="96">
        <f t="shared" si="14"/>
        <v>0</v>
      </c>
      <c r="W43" s="96">
        <f t="shared" si="15"/>
        <v>0</v>
      </c>
      <c r="X43" s="96">
        <f t="shared" si="16"/>
        <v>0</v>
      </c>
      <c r="Y43" s="119">
        <f t="shared" si="17"/>
        <v>0</v>
      </c>
      <c r="Z43" s="96">
        <f t="shared" si="18"/>
        <v>0</v>
      </c>
      <c r="AA43" s="96">
        <f t="shared" si="19"/>
        <v>0</v>
      </c>
      <c r="AB43" s="97">
        <f t="shared" si="20"/>
        <v>0</v>
      </c>
      <c r="AC43" s="96">
        <f t="shared" si="21"/>
        <v>0</v>
      </c>
      <c r="AD43" s="96">
        <f t="shared" si="22"/>
        <v>0</v>
      </c>
      <c r="AE43" s="98">
        <f t="shared" si="23"/>
        <v>0</v>
      </c>
      <c r="AF43" s="119">
        <f t="shared" si="24"/>
        <v>0</v>
      </c>
      <c r="AG43" s="80"/>
      <c r="AH43" s="80"/>
      <c r="AI43" s="80"/>
      <c r="AJ43" s="80"/>
      <c r="AK43" s="80"/>
      <c r="AL43" s="80"/>
      <c r="AM43" s="97">
        <f t="shared" si="25"/>
        <v>0</v>
      </c>
      <c r="AN43" s="80"/>
      <c r="AO43" s="80"/>
      <c r="AP43" s="80"/>
      <c r="AQ43" s="80"/>
      <c r="AR43" s="80"/>
      <c r="AS43" s="99"/>
      <c r="AT43" s="119">
        <f t="shared" si="26"/>
        <v>0</v>
      </c>
      <c r="AU43" s="80"/>
      <c r="AV43" s="80"/>
      <c r="AW43" s="80"/>
      <c r="AX43" s="80"/>
      <c r="AY43" s="80"/>
      <c r="AZ43" s="99"/>
      <c r="BA43" s="119">
        <f t="shared" si="27"/>
        <v>0</v>
      </c>
      <c r="BB43" s="96">
        <f t="shared" si="28"/>
        <v>0</v>
      </c>
      <c r="BC43" s="96">
        <f t="shared" si="29"/>
        <v>0</v>
      </c>
      <c r="BD43" s="97">
        <f t="shared" si="30"/>
        <v>0</v>
      </c>
      <c r="BE43" s="96">
        <f t="shared" si="31"/>
        <v>0</v>
      </c>
      <c r="BF43" s="96">
        <f t="shared" si="32"/>
        <v>0</v>
      </c>
      <c r="BG43" s="98">
        <f t="shared" si="33"/>
        <v>0</v>
      </c>
    </row>
    <row r="44" spans="1:59" hidden="1" x14ac:dyDescent="0.25">
      <c r="A44" s="94"/>
      <c r="B44" s="133"/>
      <c r="C44" s="121"/>
      <c r="D44" s="119">
        <f t="shared" si="8"/>
        <v>0</v>
      </c>
      <c r="E44" s="80"/>
      <c r="F44" s="80"/>
      <c r="G44" s="80"/>
      <c r="H44" s="80"/>
      <c r="I44" s="80"/>
      <c r="J44" s="99"/>
      <c r="K44" s="119">
        <f t="shared" si="9"/>
        <v>0</v>
      </c>
      <c r="L44" s="80"/>
      <c r="M44" s="80"/>
      <c r="N44" s="80"/>
      <c r="O44" s="80"/>
      <c r="P44" s="80"/>
      <c r="Q44" s="99"/>
      <c r="R44" s="119">
        <f t="shared" si="10"/>
        <v>0</v>
      </c>
      <c r="S44" s="96">
        <f t="shared" si="11"/>
        <v>0</v>
      </c>
      <c r="T44" s="96">
        <f t="shared" si="12"/>
        <v>0</v>
      </c>
      <c r="U44" s="96">
        <f t="shared" si="13"/>
        <v>0</v>
      </c>
      <c r="V44" s="96">
        <f t="shared" si="14"/>
        <v>0</v>
      </c>
      <c r="W44" s="96">
        <f t="shared" si="15"/>
        <v>0</v>
      </c>
      <c r="X44" s="96">
        <f t="shared" si="16"/>
        <v>0</v>
      </c>
      <c r="Y44" s="119">
        <f t="shared" si="17"/>
        <v>0</v>
      </c>
      <c r="Z44" s="96">
        <f t="shared" si="18"/>
        <v>0</v>
      </c>
      <c r="AA44" s="96">
        <f t="shared" si="19"/>
        <v>0</v>
      </c>
      <c r="AB44" s="97">
        <f t="shared" si="20"/>
        <v>0</v>
      </c>
      <c r="AC44" s="96">
        <f t="shared" si="21"/>
        <v>0</v>
      </c>
      <c r="AD44" s="96">
        <f t="shared" si="22"/>
        <v>0</v>
      </c>
      <c r="AE44" s="98">
        <f t="shared" si="23"/>
        <v>0</v>
      </c>
      <c r="AF44" s="119">
        <f t="shared" si="24"/>
        <v>0</v>
      </c>
      <c r="AG44" s="80"/>
      <c r="AH44" s="80"/>
      <c r="AI44" s="80"/>
      <c r="AJ44" s="80"/>
      <c r="AK44" s="80"/>
      <c r="AL44" s="80"/>
      <c r="AM44" s="97">
        <f t="shared" si="25"/>
        <v>0</v>
      </c>
      <c r="AN44" s="80"/>
      <c r="AO44" s="80"/>
      <c r="AP44" s="80"/>
      <c r="AQ44" s="80"/>
      <c r="AR44" s="80"/>
      <c r="AS44" s="99"/>
      <c r="AT44" s="119">
        <f t="shared" si="26"/>
        <v>0</v>
      </c>
      <c r="AU44" s="80"/>
      <c r="AV44" s="80"/>
      <c r="AW44" s="80"/>
      <c r="AX44" s="80"/>
      <c r="AY44" s="80"/>
      <c r="AZ44" s="99"/>
      <c r="BA44" s="119">
        <f t="shared" si="27"/>
        <v>0</v>
      </c>
      <c r="BB44" s="96">
        <f t="shared" si="28"/>
        <v>0</v>
      </c>
      <c r="BC44" s="96">
        <f t="shared" si="29"/>
        <v>0</v>
      </c>
      <c r="BD44" s="97">
        <f t="shared" si="30"/>
        <v>0</v>
      </c>
      <c r="BE44" s="96">
        <f t="shared" si="31"/>
        <v>0</v>
      </c>
      <c r="BF44" s="96">
        <f t="shared" si="32"/>
        <v>0</v>
      </c>
      <c r="BG44" s="98">
        <f t="shared" si="33"/>
        <v>0</v>
      </c>
    </row>
    <row r="45" spans="1:59" hidden="1" x14ac:dyDescent="0.25">
      <c r="A45" s="94"/>
      <c r="B45" s="133"/>
      <c r="C45" s="121"/>
      <c r="D45" s="119">
        <f t="shared" si="8"/>
        <v>0</v>
      </c>
      <c r="E45" s="80"/>
      <c r="F45" s="80"/>
      <c r="G45" s="80"/>
      <c r="H45" s="80"/>
      <c r="I45" s="80"/>
      <c r="J45" s="99"/>
      <c r="K45" s="119">
        <f t="shared" si="9"/>
        <v>0</v>
      </c>
      <c r="L45" s="80"/>
      <c r="M45" s="80"/>
      <c r="N45" s="80"/>
      <c r="O45" s="80"/>
      <c r="P45" s="80"/>
      <c r="Q45" s="99"/>
      <c r="R45" s="119">
        <f t="shared" si="10"/>
        <v>0</v>
      </c>
      <c r="S45" s="96">
        <f t="shared" si="11"/>
        <v>0</v>
      </c>
      <c r="T45" s="96">
        <f t="shared" si="12"/>
        <v>0</v>
      </c>
      <c r="U45" s="96">
        <f t="shared" si="13"/>
        <v>0</v>
      </c>
      <c r="V45" s="96">
        <f t="shared" si="14"/>
        <v>0</v>
      </c>
      <c r="W45" s="96">
        <f t="shared" si="15"/>
        <v>0</v>
      </c>
      <c r="X45" s="96">
        <f t="shared" si="16"/>
        <v>0</v>
      </c>
      <c r="Y45" s="119">
        <f t="shared" si="17"/>
        <v>0</v>
      </c>
      <c r="Z45" s="96">
        <f t="shared" si="18"/>
        <v>0</v>
      </c>
      <c r="AA45" s="96">
        <f t="shared" si="19"/>
        <v>0</v>
      </c>
      <c r="AB45" s="97">
        <f t="shared" si="20"/>
        <v>0</v>
      </c>
      <c r="AC45" s="96">
        <f t="shared" si="21"/>
        <v>0</v>
      </c>
      <c r="AD45" s="96">
        <f t="shared" si="22"/>
        <v>0</v>
      </c>
      <c r="AE45" s="98">
        <f t="shared" si="23"/>
        <v>0</v>
      </c>
      <c r="AF45" s="119">
        <f t="shared" si="24"/>
        <v>0</v>
      </c>
      <c r="AG45" s="80"/>
      <c r="AH45" s="80"/>
      <c r="AI45" s="80"/>
      <c r="AJ45" s="80"/>
      <c r="AK45" s="80"/>
      <c r="AL45" s="80"/>
      <c r="AM45" s="97">
        <f t="shared" si="25"/>
        <v>0</v>
      </c>
      <c r="AN45" s="80"/>
      <c r="AO45" s="80"/>
      <c r="AP45" s="80"/>
      <c r="AQ45" s="80"/>
      <c r="AR45" s="80"/>
      <c r="AS45" s="99"/>
      <c r="AT45" s="119">
        <f t="shared" si="26"/>
        <v>0</v>
      </c>
      <c r="AU45" s="80"/>
      <c r="AV45" s="80"/>
      <c r="AW45" s="80"/>
      <c r="AX45" s="80"/>
      <c r="AY45" s="80"/>
      <c r="AZ45" s="99"/>
      <c r="BA45" s="119">
        <f t="shared" si="27"/>
        <v>0</v>
      </c>
      <c r="BB45" s="96">
        <f t="shared" si="28"/>
        <v>0</v>
      </c>
      <c r="BC45" s="96">
        <f t="shared" si="29"/>
        <v>0</v>
      </c>
      <c r="BD45" s="97">
        <f t="shared" si="30"/>
        <v>0</v>
      </c>
      <c r="BE45" s="96">
        <f t="shared" si="31"/>
        <v>0</v>
      </c>
      <c r="BF45" s="96">
        <f t="shared" si="32"/>
        <v>0</v>
      </c>
      <c r="BG45" s="98">
        <f t="shared" si="33"/>
        <v>0</v>
      </c>
    </row>
    <row r="46" spans="1:59" hidden="1" x14ac:dyDescent="0.25">
      <c r="A46" s="94"/>
      <c r="B46" s="133"/>
      <c r="C46" s="121"/>
      <c r="D46" s="119">
        <f t="shared" si="8"/>
        <v>0</v>
      </c>
      <c r="E46" s="80"/>
      <c r="F46" s="80"/>
      <c r="G46" s="80"/>
      <c r="H46" s="80"/>
      <c r="I46" s="80"/>
      <c r="J46" s="99"/>
      <c r="K46" s="119">
        <f t="shared" si="9"/>
        <v>0</v>
      </c>
      <c r="L46" s="80"/>
      <c r="M46" s="80"/>
      <c r="N46" s="80"/>
      <c r="O46" s="80"/>
      <c r="P46" s="80"/>
      <c r="Q46" s="99"/>
      <c r="R46" s="119">
        <f t="shared" si="10"/>
        <v>0</v>
      </c>
      <c r="S46" s="96">
        <f t="shared" si="11"/>
        <v>0</v>
      </c>
      <c r="T46" s="96">
        <f t="shared" si="12"/>
        <v>0</v>
      </c>
      <c r="U46" s="96">
        <f t="shared" si="13"/>
        <v>0</v>
      </c>
      <c r="V46" s="96">
        <f t="shared" si="14"/>
        <v>0</v>
      </c>
      <c r="W46" s="96">
        <f t="shared" si="15"/>
        <v>0</v>
      </c>
      <c r="X46" s="96">
        <f t="shared" si="16"/>
        <v>0</v>
      </c>
      <c r="Y46" s="119">
        <f t="shared" si="17"/>
        <v>0</v>
      </c>
      <c r="Z46" s="96">
        <f t="shared" si="18"/>
        <v>0</v>
      </c>
      <c r="AA46" s="96">
        <f t="shared" si="19"/>
        <v>0</v>
      </c>
      <c r="AB46" s="97">
        <f t="shared" si="20"/>
        <v>0</v>
      </c>
      <c r="AC46" s="96">
        <f t="shared" si="21"/>
        <v>0</v>
      </c>
      <c r="AD46" s="96">
        <f t="shared" si="22"/>
        <v>0</v>
      </c>
      <c r="AE46" s="98">
        <f t="shared" si="23"/>
        <v>0</v>
      </c>
      <c r="AF46" s="119">
        <f t="shared" si="24"/>
        <v>0</v>
      </c>
      <c r="AG46" s="80"/>
      <c r="AH46" s="80"/>
      <c r="AI46" s="80"/>
      <c r="AJ46" s="80"/>
      <c r="AK46" s="80"/>
      <c r="AL46" s="80"/>
      <c r="AM46" s="97">
        <f t="shared" si="25"/>
        <v>0</v>
      </c>
      <c r="AN46" s="80"/>
      <c r="AO46" s="80"/>
      <c r="AP46" s="80"/>
      <c r="AQ46" s="80"/>
      <c r="AR46" s="80"/>
      <c r="AS46" s="99"/>
      <c r="AT46" s="119">
        <f t="shared" si="26"/>
        <v>0</v>
      </c>
      <c r="AU46" s="80"/>
      <c r="AV46" s="80"/>
      <c r="AW46" s="80"/>
      <c r="AX46" s="80"/>
      <c r="AY46" s="80"/>
      <c r="AZ46" s="99"/>
      <c r="BA46" s="119">
        <f t="shared" si="27"/>
        <v>0</v>
      </c>
      <c r="BB46" s="96">
        <f t="shared" si="28"/>
        <v>0</v>
      </c>
      <c r="BC46" s="96">
        <f t="shared" si="29"/>
        <v>0</v>
      </c>
      <c r="BD46" s="97">
        <f t="shared" si="30"/>
        <v>0</v>
      </c>
      <c r="BE46" s="96">
        <f t="shared" si="31"/>
        <v>0</v>
      </c>
      <c r="BF46" s="96">
        <f t="shared" si="32"/>
        <v>0</v>
      </c>
      <c r="BG46" s="98">
        <f t="shared" si="33"/>
        <v>0</v>
      </c>
    </row>
    <row r="47" spans="1:59" hidden="1" x14ac:dyDescent="0.25">
      <c r="A47" s="94"/>
      <c r="B47" s="133"/>
      <c r="C47" s="121"/>
      <c r="D47" s="119">
        <f t="shared" si="8"/>
        <v>0</v>
      </c>
      <c r="E47" s="80"/>
      <c r="F47" s="80"/>
      <c r="G47" s="80"/>
      <c r="H47" s="80"/>
      <c r="I47" s="80"/>
      <c r="J47" s="99"/>
      <c r="K47" s="119">
        <f t="shared" si="9"/>
        <v>0</v>
      </c>
      <c r="L47" s="80"/>
      <c r="M47" s="80"/>
      <c r="N47" s="80"/>
      <c r="O47" s="80"/>
      <c r="P47" s="80"/>
      <c r="Q47" s="99"/>
      <c r="R47" s="119">
        <f t="shared" si="10"/>
        <v>0</v>
      </c>
      <c r="S47" s="96">
        <f t="shared" si="11"/>
        <v>0</v>
      </c>
      <c r="T47" s="96">
        <f t="shared" si="12"/>
        <v>0</v>
      </c>
      <c r="U47" s="96">
        <f t="shared" si="13"/>
        <v>0</v>
      </c>
      <c r="V47" s="96">
        <f t="shared" si="14"/>
        <v>0</v>
      </c>
      <c r="W47" s="96">
        <f t="shared" si="15"/>
        <v>0</v>
      </c>
      <c r="X47" s="96">
        <f t="shared" si="16"/>
        <v>0</v>
      </c>
      <c r="Y47" s="119">
        <f t="shared" si="17"/>
        <v>0</v>
      </c>
      <c r="Z47" s="96">
        <f t="shared" si="18"/>
        <v>0</v>
      </c>
      <c r="AA47" s="96">
        <f t="shared" si="19"/>
        <v>0</v>
      </c>
      <c r="AB47" s="97">
        <f t="shared" si="20"/>
        <v>0</v>
      </c>
      <c r="AC47" s="96">
        <f t="shared" si="21"/>
        <v>0</v>
      </c>
      <c r="AD47" s="96">
        <f t="shared" si="22"/>
        <v>0</v>
      </c>
      <c r="AE47" s="98">
        <f t="shared" si="23"/>
        <v>0</v>
      </c>
      <c r="AF47" s="119">
        <f t="shared" si="24"/>
        <v>0</v>
      </c>
      <c r="AG47" s="80"/>
      <c r="AH47" s="80"/>
      <c r="AI47" s="80"/>
      <c r="AJ47" s="80"/>
      <c r="AK47" s="80"/>
      <c r="AL47" s="80"/>
      <c r="AM47" s="97">
        <f t="shared" si="25"/>
        <v>0</v>
      </c>
      <c r="AN47" s="80"/>
      <c r="AO47" s="80"/>
      <c r="AP47" s="80"/>
      <c r="AQ47" s="80"/>
      <c r="AR47" s="80"/>
      <c r="AS47" s="99"/>
      <c r="AT47" s="119">
        <f t="shared" si="26"/>
        <v>0</v>
      </c>
      <c r="AU47" s="80"/>
      <c r="AV47" s="80"/>
      <c r="AW47" s="80"/>
      <c r="AX47" s="80"/>
      <c r="AY47" s="80"/>
      <c r="AZ47" s="99"/>
      <c r="BA47" s="119">
        <f t="shared" si="27"/>
        <v>0</v>
      </c>
      <c r="BB47" s="96">
        <f t="shared" si="28"/>
        <v>0</v>
      </c>
      <c r="BC47" s="96">
        <f t="shared" si="29"/>
        <v>0</v>
      </c>
      <c r="BD47" s="97">
        <f t="shared" si="30"/>
        <v>0</v>
      </c>
      <c r="BE47" s="96">
        <f t="shared" si="31"/>
        <v>0</v>
      </c>
      <c r="BF47" s="96">
        <f t="shared" si="32"/>
        <v>0</v>
      </c>
      <c r="BG47" s="98">
        <f t="shared" si="33"/>
        <v>0</v>
      </c>
    </row>
    <row r="48" spans="1:59" hidden="1" x14ac:dyDescent="0.25">
      <c r="A48" s="94"/>
      <c r="B48" s="133"/>
      <c r="C48" s="121"/>
      <c r="D48" s="119">
        <f t="shared" si="8"/>
        <v>0</v>
      </c>
      <c r="E48" s="80"/>
      <c r="F48" s="80"/>
      <c r="G48" s="80"/>
      <c r="H48" s="80"/>
      <c r="I48" s="80"/>
      <c r="J48" s="99"/>
      <c r="K48" s="119">
        <f t="shared" si="9"/>
        <v>0</v>
      </c>
      <c r="L48" s="80"/>
      <c r="M48" s="80"/>
      <c r="N48" s="80"/>
      <c r="O48" s="80"/>
      <c r="P48" s="80"/>
      <c r="Q48" s="99"/>
      <c r="R48" s="119">
        <f t="shared" si="10"/>
        <v>0</v>
      </c>
      <c r="S48" s="96">
        <f t="shared" si="11"/>
        <v>0</v>
      </c>
      <c r="T48" s="96">
        <f t="shared" si="12"/>
        <v>0</v>
      </c>
      <c r="U48" s="96">
        <f t="shared" si="13"/>
        <v>0</v>
      </c>
      <c r="V48" s="96">
        <f t="shared" si="14"/>
        <v>0</v>
      </c>
      <c r="W48" s="96">
        <f t="shared" si="15"/>
        <v>0</v>
      </c>
      <c r="X48" s="96">
        <f t="shared" si="16"/>
        <v>0</v>
      </c>
      <c r="Y48" s="119">
        <f t="shared" si="17"/>
        <v>0</v>
      </c>
      <c r="Z48" s="96">
        <f t="shared" si="18"/>
        <v>0</v>
      </c>
      <c r="AA48" s="96">
        <f t="shared" si="19"/>
        <v>0</v>
      </c>
      <c r="AB48" s="97">
        <f t="shared" si="20"/>
        <v>0</v>
      </c>
      <c r="AC48" s="96">
        <f t="shared" si="21"/>
        <v>0</v>
      </c>
      <c r="AD48" s="96">
        <f t="shared" si="22"/>
        <v>0</v>
      </c>
      <c r="AE48" s="98">
        <f t="shared" si="23"/>
        <v>0</v>
      </c>
      <c r="AF48" s="119">
        <f t="shared" si="24"/>
        <v>0</v>
      </c>
      <c r="AG48" s="80"/>
      <c r="AH48" s="80"/>
      <c r="AI48" s="80"/>
      <c r="AJ48" s="80"/>
      <c r="AK48" s="80"/>
      <c r="AL48" s="80"/>
      <c r="AM48" s="97">
        <f t="shared" si="25"/>
        <v>0</v>
      </c>
      <c r="AN48" s="80"/>
      <c r="AO48" s="80"/>
      <c r="AP48" s="80"/>
      <c r="AQ48" s="80"/>
      <c r="AR48" s="80"/>
      <c r="AS48" s="99"/>
      <c r="AT48" s="119">
        <f t="shared" si="26"/>
        <v>0</v>
      </c>
      <c r="AU48" s="80"/>
      <c r="AV48" s="80"/>
      <c r="AW48" s="80"/>
      <c r="AX48" s="80"/>
      <c r="AY48" s="80"/>
      <c r="AZ48" s="99"/>
      <c r="BA48" s="119">
        <f t="shared" si="27"/>
        <v>0</v>
      </c>
      <c r="BB48" s="96">
        <f t="shared" si="28"/>
        <v>0</v>
      </c>
      <c r="BC48" s="96">
        <f t="shared" si="29"/>
        <v>0</v>
      </c>
      <c r="BD48" s="97">
        <f t="shared" si="30"/>
        <v>0</v>
      </c>
      <c r="BE48" s="96">
        <f t="shared" si="31"/>
        <v>0</v>
      </c>
      <c r="BF48" s="96">
        <f t="shared" si="32"/>
        <v>0</v>
      </c>
      <c r="BG48" s="98">
        <f t="shared" si="33"/>
        <v>0</v>
      </c>
    </row>
    <row r="49" spans="1:59" hidden="1" x14ac:dyDescent="0.25">
      <c r="A49" s="94"/>
      <c r="B49" s="133"/>
      <c r="C49" s="121"/>
      <c r="D49" s="119">
        <f t="shared" si="8"/>
        <v>0</v>
      </c>
      <c r="E49" s="80"/>
      <c r="F49" s="80"/>
      <c r="G49" s="80"/>
      <c r="H49" s="80"/>
      <c r="I49" s="80"/>
      <c r="J49" s="99"/>
      <c r="K49" s="119">
        <f t="shared" si="9"/>
        <v>0</v>
      </c>
      <c r="L49" s="80"/>
      <c r="M49" s="80"/>
      <c r="N49" s="80"/>
      <c r="O49" s="80"/>
      <c r="P49" s="80"/>
      <c r="Q49" s="99"/>
      <c r="R49" s="119">
        <f t="shared" si="10"/>
        <v>0</v>
      </c>
      <c r="S49" s="96">
        <f t="shared" si="11"/>
        <v>0</v>
      </c>
      <c r="T49" s="96">
        <f t="shared" si="12"/>
        <v>0</v>
      </c>
      <c r="U49" s="96">
        <f t="shared" si="13"/>
        <v>0</v>
      </c>
      <c r="V49" s="96">
        <f t="shared" si="14"/>
        <v>0</v>
      </c>
      <c r="W49" s="96">
        <f t="shared" si="15"/>
        <v>0</v>
      </c>
      <c r="X49" s="96">
        <f t="shared" si="16"/>
        <v>0</v>
      </c>
      <c r="Y49" s="119">
        <f t="shared" si="17"/>
        <v>0</v>
      </c>
      <c r="Z49" s="96">
        <f t="shared" si="18"/>
        <v>0</v>
      </c>
      <c r="AA49" s="96">
        <f t="shared" si="19"/>
        <v>0</v>
      </c>
      <c r="AB49" s="97">
        <f t="shared" si="20"/>
        <v>0</v>
      </c>
      <c r="AC49" s="96">
        <f t="shared" si="21"/>
        <v>0</v>
      </c>
      <c r="AD49" s="96">
        <f t="shared" si="22"/>
        <v>0</v>
      </c>
      <c r="AE49" s="98">
        <f t="shared" si="23"/>
        <v>0</v>
      </c>
      <c r="AF49" s="119">
        <f t="shared" si="24"/>
        <v>0</v>
      </c>
      <c r="AG49" s="80"/>
      <c r="AH49" s="80"/>
      <c r="AI49" s="80"/>
      <c r="AJ49" s="80"/>
      <c r="AK49" s="80"/>
      <c r="AL49" s="80"/>
      <c r="AM49" s="97">
        <f t="shared" si="25"/>
        <v>0</v>
      </c>
      <c r="AN49" s="80"/>
      <c r="AO49" s="80"/>
      <c r="AP49" s="80"/>
      <c r="AQ49" s="80"/>
      <c r="AR49" s="80"/>
      <c r="AS49" s="99"/>
      <c r="AT49" s="119">
        <f t="shared" si="26"/>
        <v>0</v>
      </c>
      <c r="AU49" s="80"/>
      <c r="AV49" s="80"/>
      <c r="AW49" s="80"/>
      <c r="AX49" s="80"/>
      <c r="AY49" s="80"/>
      <c r="AZ49" s="99"/>
      <c r="BA49" s="119">
        <f t="shared" si="27"/>
        <v>0</v>
      </c>
      <c r="BB49" s="96">
        <f t="shared" si="28"/>
        <v>0</v>
      </c>
      <c r="BC49" s="96">
        <f t="shared" si="29"/>
        <v>0</v>
      </c>
      <c r="BD49" s="97">
        <f t="shared" si="30"/>
        <v>0</v>
      </c>
      <c r="BE49" s="96">
        <f t="shared" si="31"/>
        <v>0</v>
      </c>
      <c r="BF49" s="96">
        <f t="shared" si="32"/>
        <v>0</v>
      </c>
      <c r="BG49" s="98">
        <f t="shared" si="33"/>
        <v>0</v>
      </c>
    </row>
    <row r="50" spans="1:59" hidden="1" x14ac:dyDescent="0.25">
      <c r="A50" s="94"/>
      <c r="B50" s="133"/>
      <c r="C50" s="121"/>
      <c r="D50" s="119">
        <f t="shared" si="8"/>
        <v>0</v>
      </c>
      <c r="E50" s="80"/>
      <c r="F50" s="80"/>
      <c r="G50" s="80"/>
      <c r="H50" s="80"/>
      <c r="I50" s="80"/>
      <c r="J50" s="99"/>
      <c r="K50" s="119">
        <f t="shared" si="9"/>
        <v>0</v>
      </c>
      <c r="L50" s="80"/>
      <c r="M50" s="80"/>
      <c r="N50" s="80"/>
      <c r="O50" s="80"/>
      <c r="P50" s="80"/>
      <c r="Q50" s="99"/>
      <c r="R50" s="119">
        <f t="shared" si="10"/>
        <v>0</v>
      </c>
      <c r="S50" s="96">
        <f t="shared" si="11"/>
        <v>0</v>
      </c>
      <c r="T50" s="96">
        <f t="shared" si="12"/>
        <v>0</v>
      </c>
      <c r="U50" s="96">
        <f t="shared" si="13"/>
        <v>0</v>
      </c>
      <c r="V50" s="96">
        <f t="shared" si="14"/>
        <v>0</v>
      </c>
      <c r="W50" s="96">
        <f t="shared" si="15"/>
        <v>0</v>
      </c>
      <c r="X50" s="96">
        <f t="shared" si="16"/>
        <v>0</v>
      </c>
      <c r="Y50" s="119">
        <f t="shared" si="17"/>
        <v>0</v>
      </c>
      <c r="Z50" s="96">
        <f t="shared" si="18"/>
        <v>0</v>
      </c>
      <c r="AA50" s="96">
        <f t="shared" si="19"/>
        <v>0</v>
      </c>
      <c r="AB50" s="97">
        <f t="shared" si="20"/>
        <v>0</v>
      </c>
      <c r="AC50" s="96">
        <f t="shared" si="21"/>
        <v>0</v>
      </c>
      <c r="AD50" s="96">
        <f t="shared" si="22"/>
        <v>0</v>
      </c>
      <c r="AE50" s="98">
        <f t="shared" si="23"/>
        <v>0</v>
      </c>
      <c r="AF50" s="119">
        <f t="shared" si="24"/>
        <v>0</v>
      </c>
      <c r="AG50" s="80"/>
      <c r="AH50" s="80"/>
      <c r="AI50" s="80"/>
      <c r="AJ50" s="80"/>
      <c r="AK50" s="80"/>
      <c r="AL50" s="80"/>
      <c r="AM50" s="97">
        <f t="shared" si="25"/>
        <v>0</v>
      </c>
      <c r="AN50" s="80"/>
      <c r="AO50" s="80"/>
      <c r="AP50" s="80"/>
      <c r="AQ50" s="80"/>
      <c r="AR50" s="80"/>
      <c r="AS50" s="99"/>
      <c r="AT50" s="119">
        <f t="shared" si="26"/>
        <v>0</v>
      </c>
      <c r="AU50" s="80"/>
      <c r="AV50" s="80"/>
      <c r="AW50" s="80"/>
      <c r="AX50" s="80"/>
      <c r="AY50" s="80"/>
      <c r="AZ50" s="99"/>
      <c r="BA50" s="119">
        <f t="shared" si="27"/>
        <v>0</v>
      </c>
      <c r="BB50" s="96">
        <f t="shared" si="28"/>
        <v>0</v>
      </c>
      <c r="BC50" s="96">
        <f t="shared" si="29"/>
        <v>0</v>
      </c>
      <c r="BD50" s="97">
        <f t="shared" si="30"/>
        <v>0</v>
      </c>
      <c r="BE50" s="96">
        <f t="shared" si="31"/>
        <v>0</v>
      </c>
      <c r="BF50" s="96">
        <f t="shared" si="32"/>
        <v>0</v>
      </c>
      <c r="BG50" s="98">
        <f t="shared" si="33"/>
        <v>0</v>
      </c>
    </row>
    <row r="51" spans="1:59" hidden="1" x14ac:dyDescent="0.25">
      <c r="A51" s="94"/>
      <c r="B51" s="133"/>
      <c r="C51" s="121"/>
      <c r="D51" s="119">
        <f t="shared" si="8"/>
        <v>0</v>
      </c>
      <c r="E51" s="80"/>
      <c r="F51" s="80"/>
      <c r="G51" s="80"/>
      <c r="H51" s="80"/>
      <c r="I51" s="80"/>
      <c r="J51" s="99"/>
      <c r="K51" s="119">
        <f t="shared" si="9"/>
        <v>0</v>
      </c>
      <c r="L51" s="80"/>
      <c r="M51" s="80"/>
      <c r="N51" s="80"/>
      <c r="O51" s="80"/>
      <c r="P51" s="80"/>
      <c r="Q51" s="99"/>
      <c r="R51" s="119">
        <f t="shared" si="10"/>
        <v>0</v>
      </c>
      <c r="S51" s="96">
        <f t="shared" si="11"/>
        <v>0</v>
      </c>
      <c r="T51" s="96">
        <f t="shared" si="12"/>
        <v>0</v>
      </c>
      <c r="U51" s="96">
        <f t="shared" si="13"/>
        <v>0</v>
      </c>
      <c r="V51" s="96">
        <f t="shared" si="14"/>
        <v>0</v>
      </c>
      <c r="W51" s="96">
        <f t="shared" si="15"/>
        <v>0</v>
      </c>
      <c r="X51" s="96">
        <f t="shared" si="16"/>
        <v>0</v>
      </c>
      <c r="Y51" s="119">
        <f t="shared" si="17"/>
        <v>0</v>
      </c>
      <c r="Z51" s="96">
        <f t="shared" si="18"/>
        <v>0</v>
      </c>
      <c r="AA51" s="96">
        <f t="shared" si="19"/>
        <v>0</v>
      </c>
      <c r="AB51" s="97">
        <f t="shared" si="20"/>
        <v>0</v>
      </c>
      <c r="AC51" s="96">
        <f t="shared" si="21"/>
        <v>0</v>
      </c>
      <c r="AD51" s="96">
        <f t="shared" si="22"/>
        <v>0</v>
      </c>
      <c r="AE51" s="98">
        <f t="shared" si="23"/>
        <v>0</v>
      </c>
      <c r="AF51" s="119">
        <f t="shared" si="24"/>
        <v>0</v>
      </c>
      <c r="AG51" s="80"/>
      <c r="AH51" s="80"/>
      <c r="AI51" s="80"/>
      <c r="AJ51" s="80"/>
      <c r="AK51" s="80"/>
      <c r="AL51" s="80"/>
      <c r="AM51" s="97">
        <f t="shared" si="25"/>
        <v>0</v>
      </c>
      <c r="AN51" s="80"/>
      <c r="AO51" s="80"/>
      <c r="AP51" s="80"/>
      <c r="AQ51" s="80"/>
      <c r="AR51" s="80"/>
      <c r="AS51" s="99"/>
      <c r="AT51" s="119">
        <f t="shared" si="26"/>
        <v>0</v>
      </c>
      <c r="AU51" s="80"/>
      <c r="AV51" s="80"/>
      <c r="AW51" s="80"/>
      <c r="AX51" s="80"/>
      <c r="AY51" s="80"/>
      <c r="AZ51" s="99"/>
      <c r="BA51" s="119">
        <f t="shared" si="27"/>
        <v>0</v>
      </c>
      <c r="BB51" s="96">
        <f t="shared" si="28"/>
        <v>0</v>
      </c>
      <c r="BC51" s="96">
        <f t="shared" si="29"/>
        <v>0</v>
      </c>
      <c r="BD51" s="97">
        <f t="shared" si="30"/>
        <v>0</v>
      </c>
      <c r="BE51" s="96">
        <f t="shared" si="31"/>
        <v>0</v>
      </c>
      <c r="BF51" s="96">
        <f t="shared" si="32"/>
        <v>0</v>
      </c>
      <c r="BG51" s="98">
        <f t="shared" si="33"/>
        <v>0</v>
      </c>
    </row>
    <row r="52" spans="1:59" hidden="1" x14ac:dyDescent="0.25">
      <c r="A52" s="94"/>
      <c r="B52" s="133"/>
      <c r="C52" s="121"/>
      <c r="D52" s="119">
        <f t="shared" si="8"/>
        <v>0</v>
      </c>
      <c r="E52" s="80"/>
      <c r="F52" s="80"/>
      <c r="G52" s="80"/>
      <c r="H52" s="80"/>
      <c r="I52" s="80"/>
      <c r="J52" s="99"/>
      <c r="K52" s="119">
        <f t="shared" si="9"/>
        <v>0</v>
      </c>
      <c r="L52" s="80"/>
      <c r="M52" s="80"/>
      <c r="N52" s="80"/>
      <c r="O52" s="80"/>
      <c r="P52" s="80"/>
      <c r="Q52" s="99"/>
      <c r="R52" s="119">
        <f t="shared" si="10"/>
        <v>0</v>
      </c>
      <c r="S52" s="96">
        <f t="shared" si="11"/>
        <v>0</v>
      </c>
      <c r="T52" s="96">
        <f t="shared" si="12"/>
        <v>0</v>
      </c>
      <c r="U52" s="96">
        <f t="shared" si="13"/>
        <v>0</v>
      </c>
      <c r="V52" s="96">
        <f t="shared" si="14"/>
        <v>0</v>
      </c>
      <c r="W52" s="96">
        <f t="shared" si="15"/>
        <v>0</v>
      </c>
      <c r="X52" s="96">
        <f t="shared" si="16"/>
        <v>0</v>
      </c>
      <c r="Y52" s="119">
        <f t="shared" si="17"/>
        <v>0</v>
      </c>
      <c r="Z52" s="96">
        <f t="shared" si="18"/>
        <v>0</v>
      </c>
      <c r="AA52" s="96">
        <f t="shared" si="19"/>
        <v>0</v>
      </c>
      <c r="AB52" s="97">
        <f t="shared" si="20"/>
        <v>0</v>
      </c>
      <c r="AC52" s="96">
        <f t="shared" si="21"/>
        <v>0</v>
      </c>
      <c r="AD52" s="96">
        <f t="shared" si="22"/>
        <v>0</v>
      </c>
      <c r="AE52" s="98">
        <f t="shared" si="23"/>
        <v>0</v>
      </c>
      <c r="AF52" s="119">
        <f t="shared" si="24"/>
        <v>0</v>
      </c>
      <c r="AG52" s="80"/>
      <c r="AH52" s="80"/>
      <c r="AI52" s="80"/>
      <c r="AJ52" s="80"/>
      <c r="AK52" s="80"/>
      <c r="AL52" s="80"/>
      <c r="AM52" s="97">
        <f t="shared" si="25"/>
        <v>0</v>
      </c>
      <c r="AN52" s="80"/>
      <c r="AO52" s="80"/>
      <c r="AP52" s="80"/>
      <c r="AQ52" s="80"/>
      <c r="AR52" s="80"/>
      <c r="AS52" s="99"/>
      <c r="AT52" s="119">
        <f t="shared" si="26"/>
        <v>0</v>
      </c>
      <c r="AU52" s="80"/>
      <c r="AV52" s="80"/>
      <c r="AW52" s="80"/>
      <c r="AX52" s="80"/>
      <c r="AY52" s="80"/>
      <c r="AZ52" s="99"/>
      <c r="BA52" s="119">
        <f t="shared" si="27"/>
        <v>0</v>
      </c>
      <c r="BB52" s="96">
        <f t="shared" si="28"/>
        <v>0</v>
      </c>
      <c r="BC52" s="96">
        <f t="shared" si="29"/>
        <v>0</v>
      </c>
      <c r="BD52" s="97">
        <f t="shared" si="30"/>
        <v>0</v>
      </c>
      <c r="BE52" s="96">
        <f t="shared" si="31"/>
        <v>0</v>
      </c>
      <c r="BF52" s="96">
        <f t="shared" si="32"/>
        <v>0</v>
      </c>
      <c r="BG52" s="98">
        <f t="shared" si="33"/>
        <v>0</v>
      </c>
    </row>
    <row r="53" spans="1:59" hidden="1" x14ac:dyDescent="0.25">
      <c r="A53" s="94"/>
      <c r="B53" s="133"/>
      <c r="C53" s="121"/>
      <c r="D53" s="119">
        <f t="shared" si="8"/>
        <v>0</v>
      </c>
      <c r="E53" s="80"/>
      <c r="F53" s="80"/>
      <c r="G53" s="80"/>
      <c r="H53" s="80"/>
      <c r="I53" s="80"/>
      <c r="J53" s="99"/>
      <c r="K53" s="119">
        <f t="shared" si="9"/>
        <v>0</v>
      </c>
      <c r="L53" s="80"/>
      <c r="M53" s="80"/>
      <c r="N53" s="80"/>
      <c r="O53" s="80"/>
      <c r="P53" s="80"/>
      <c r="Q53" s="99"/>
      <c r="R53" s="119">
        <f t="shared" si="10"/>
        <v>0</v>
      </c>
      <c r="S53" s="96">
        <f t="shared" si="11"/>
        <v>0</v>
      </c>
      <c r="T53" s="96">
        <f t="shared" si="12"/>
        <v>0</v>
      </c>
      <c r="U53" s="96">
        <f t="shared" si="13"/>
        <v>0</v>
      </c>
      <c r="V53" s="96">
        <f t="shared" si="14"/>
        <v>0</v>
      </c>
      <c r="W53" s="96">
        <f t="shared" si="15"/>
        <v>0</v>
      </c>
      <c r="X53" s="96">
        <f t="shared" si="16"/>
        <v>0</v>
      </c>
      <c r="Y53" s="119">
        <f t="shared" si="17"/>
        <v>0</v>
      </c>
      <c r="Z53" s="96">
        <f t="shared" si="18"/>
        <v>0</v>
      </c>
      <c r="AA53" s="96">
        <f t="shared" si="19"/>
        <v>0</v>
      </c>
      <c r="AB53" s="97">
        <f t="shared" si="20"/>
        <v>0</v>
      </c>
      <c r="AC53" s="96">
        <f t="shared" si="21"/>
        <v>0</v>
      </c>
      <c r="AD53" s="96">
        <f t="shared" si="22"/>
        <v>0</v>
      </c>
      <c r="AE53" s="98">
        <f t="shared" si="23"/>
        <v>0</v>
      </c>
      <c r="AF53" s="119">
        <f t="shared" si="24"/>
        <v>0</v>
      </c>
      <c r="AG53" s="80"/>
      <c r="AH53" s="80"/>
      <c r="AI53" s="80"/>
      <c r="AJ53" s="80"/>
      <c r="AK53" s="80"/>
      <c r="AL53" s="80"/>
      <c r="AM53" s="97">
        <f t="shared" si="25"/>
        <v>0</v>
      </c>
      <c r="AN53" s="80"/>
      <c r="AO53" s="80"/>
      <c r="AP53" s="80"/>
      <c r="AQ53" s="80"/>
      <c r="AR53" s="80"/>
      <c r="AS53" s="99"/>
      <c r="AT53" s="119">
        <f t="shared" si="26"/>
        <v>0</v>
      </c>
      <c r="AU53" s="80"/>
      <c r="AV53" s="80"/>
      <c r="AW53" s="80"/>
      <c r="AX53" s="80"/>
      <c r="AY53" s="80"/>
      <c r="AZ53" s="99"/>
      <c r="BA53" s="119">
        <f t="shared" si="27"/>
        <v>0</v>
      </c>
      <c r="BB53" s="96">
        <f t="shared" si="28"/>
        <v>0</v>
      </c>
      <c r="BC53" s="96">
        <f t="shared" si="29"/>
        <v>0</v>
      </c>
      <c r="BD53" s="97">
        <f t="shared" si="30"/>
        <v>0</v>
      </c>
      <c r="BE53" s="96">
        <f t="shared" si="31"/>
        <v>0</v>
      </c>
      <c r="BF53" s="96">
        <f t="shared" si="32"/>
        <v>0</v>
      </c>
      <c r="BG53" s="98">
        <f t="shared" si="33"/>
        <v>0</v>
      </c>
    </row>
    <row r="54" spans="1:59" hidden="1" x14ac:dyDescent="0.25">
      <c r="A54" s="94"/>
      <c r="B54" s="133"/>
      <c r="C54" s="121"/>
      <c r="D54" s="119">
        <f t="shared" si="8"/>
        <v>0</v>
      </c>
      <c r="E54" s="80"/>
      <c r="F54" s="80"/>
      <c r="G54" s="80"/>
      <c r="H54" s="80"/>
      <c r="I54" s="80"/>
      <c r="J54" s="99"/>
      <c r="K54" s="119">
        <f t="shared" si="9"/>
        <v>0</v>
      </c>
      <c r="L54" s="80"/>
      <c r="M54" s="80"/>
      <c r="N54" s="80"/>
      <c r="O54" s="80"/>
      <c r="P54" s="80"/>
      <c r="Q54" s="99"/>
      <c r="R54" s="119">
        <f t="shared" si="10"/>
        <v>0</v>
      </c>
      <c r="S54" s="96">
        <f t="shared" si="11"/>
        <v>0</v>
      </c>
      <c r="T54" s="96">
        <f t="shared" si="12"/>
        <v>0</v>
      </c>
      <c r="U54" s="96">
        <f t="shared" si="13"/>
        <v>0</v>
      </c>
      <c r="V54" s="96">
        <f t="shared" si="14"/>
        <v>0</v>
      </c>
      <c r="W54" s="96">
        <f t="shared" si="15"/>
        <v>0</v>
      </c>
      <c r="X54" s="96">
        <f t="shared" si="16"/>
        <v>0</v>
      </c>
      <c r="Y54" s="119">
        <f t="shared" si="17"/>
        <v>0</v>
      </c>
      <c r="Z54" s="96">
        <f t="shared" si="18"/>
        <v>0</v>
      </c>
      <c r="AA54" s="96">
        <f t="shared" si="19"/>
        <v>0</v>
      </c>
      <c r="AB54" s="97">
        <f t="shared" si="20"/>
        <v>0</v>
      </c>
      <c r="AC54" s="96">
        <f t="shared" si="21"/>
        <v>0</v>
      </c>
      <c r="AD54" s="96">
        <f t="shared" si="22"/>
        <v>0</v>
      </c>
      <c r="AE54" s="98">
        <f t="shared" si="23"/>
        <v>0</v>
      </c>
      <c r="AF54" s="119">
        <f t="shared" si="24"/>
        <v>0</v>
      </c>
      <c r="AG54" s="80"/>
      <c r="AH54" s="80"/>
      <c r="AI54" s="80"/>
      <c r="AJ54" s="80"/>
      <c r="AK54" s="80"/>
      <c r="AL54" s="80"/>
      <c r="AM54" s="97">
        <f t="shared" si="25"/>
        <v>0</v>
      </c>
      <c r="AN54" s="80"/>
      <c r="AO54" s="80"/>
      <c r="AP54" s="80"/>
      <c r="AQ54" s="80"/>
      <c r="AR54" s="80"/>
      <c r="AS54" s="99"/>
      <c r="AT54" s="119">
        <f t="shared" si="26"/>
        <v>0</v>
      </c>
      <c r="AU54" s="80"/>
      <c r="AV54" s="80"/>
      <c r="AW54" s="80"/>
      <c r="AX54" s="80"/>
      <c r="AY54" s="80"/>
      <c r="AZ54" s="99"/>
      <c r="BA54" s="119">
        <f t="shared" si="27"/>
        <v>0</v>
      </c>
      <c r="BB54" s="96">
        <f t="shared" si="28"/>
        <v>0</v>
      </c>
      <c r="BC54" s="96">
        <f t="shared" si="29"/>
        <v>0</v>
      </c>
      <c r="BD54" s="97">
        <f t="shared" si="30"/>
        <v>0</v>
      </c>
      <c r="BE54" s="96">
        <f t="shared" si="31"/>
        <v>0</v>
      </c>
      <c r="BF54" s="96">
        <f t="shared" si="32"/>
        <v>0</v>
      </c>
      <c r="BG54" s="98">
        <f t="shared" si="33"/>
        <v>0</v>
      </c>
    </row>
    <row r="55" spans="1:59" hidden="1" x14ac:dyDescent="0.25">
      <c r="A55" s="94"/>
      <c r="B55" s="133"/>
      <c r="C55" s="121"/>
      <c r="D55" s="119">
        <f t="shared" si="8"/>
        <v>0</v>
      </c>
      <c r="E55" s="80"/>
      <c r="F55" s="80"/>
      <c r="G55" s="80"/>
      <c r="H55" s="80"/>
      <c r="I55" s="80"/>
      <c r="J55" s="99"/>
      <c r="K55" s="119">
        <f t="shared" si="9"/>
        <v>0</v>
      </c>
      <c r="L55" s="80"/>
      <c r="M55" s="80"/>
      <c r="N55" s="80"/>
      <c r="O55" s="80"/>
      <c r="P55" s="80"/>
      <c r="Q55" s="99"/>
      <c r="R55" s="119">
        <f t="shared" si="10"/>
        <v>0</v>
      </c>
      <c r="S55" s="96">
        <f t="shared" si="11"/>
        <v>0</v>
      </c>
      <c r="T55" s="96">
        <f t="shared" si="12"/>
        <v>0</v>
      </c>
      <c r="U55" s="96">
        <f t="shared" si="13"/>
        <v>0</v>
      </c>
      <c r="V55" s="96">
        <f t="shared" si="14"/>
        <v>0</v>
      </c>
      <c r="W55" s="96">
        <f t="shared" si="15"/>
        <v>0</v>
      </c>
      <c r="X55" s="96">
        <f t="shared" si="16"/>
        <v>0</v>
      </c>
      <c r="Y55" s="119">
        <f t="shared" si="17"/>
        <v>0</v>
      </c>
      <c r="Z55" s="96">
        <f t="shared" si="18"/>
        <v>0</v>
      </c>
      <c r="AA55" s="96">
        <f t="shared" si="19"/>
        <v>0</v>
      </c>
      <c r="AB55" s="97">
        <f t="shared" si="20"/>
        <v>0</v>
      </c>
      <c r="AC55" s="96">
        <f t="shared" si="21"/>
        <v>0</v>
      </c>
      <c r="AD55" s="96">
        <f t="shared" si="22"/>
        <v>0</v>
      </c>
      <c r="AE55" s="98">
        <f t="shared" si="23"/>
        <v>0</v>
      </c>
      <c r="AF55" s="119">
        <f t="shared" si="24"/>
        <v>0</v>
      </c>
      <c r="AG55" s="80"/>
      <c r="AH55" s="80"/>
      <c r="AI55" s="80"/>
      <c r="AJ55" s="80"/>
      <c r="AK55" s="80"/>
      <c r="AL55" s="80"/>
      <c r="AM55" s="97">
        <f t="shared" si="25"/>
        <v>0</v>
      </c>
      <c r="AN55" s="80"/>
      <c r="AO55" s="80"/>
      <c r="AP55" s="80"/>
      <c r="AQ55" s="80"/>
      <c r="AR55" s="80"/>
      <c r="AS55" s="99"/>
      <c r="AT55" s="119">
        <f t="shared" si="26"/>
        <v>0</v>
      </c>
      <c r="AU55" s="80"/>
      <c r="AV55" s="80"/>
      <c r="AW55" s="80"/>
      <c r="AX55" s="80"/>
      <c r="AY55" s="80"/>
      <c r="AZ55" s="99"/>
      <c r="BA55" s="119">
        <f t="shared" si="27"/>
        <v>0</v>
      </c>
      <c r="BB55" s="96">
        <f t="shared" si="28"/>
        <v>0</v>
      </c>
      <c r="BC55" s="96">
        <f t="shared" si="29"/>
        <v>0</v>
      </c>
      <c r="BD55" s="97">
        <f t="shared" si="30"/>
        <v>0</v>
      </c>
      <c r="BE55" s="96">
        <f t="shared" si="31"/>
        <v>0</v>
      </c>
      <c r="BF55" s="96">
        <f t="shared" si="32"/>
        <v>0</v>
      </c>
      <c r="BG55" s="98">
        <f t="shared" si="33"/>
        <v>0</v>
      </c>
    </row>
    <row r="56" spans="1:59" ht="13.8" hidden="1" thickBot="1" x14ac:dyDescent="0.3">
      <c r="A56" s="100"/>
      <c r="B56" s="134"/>
      <c r="C56" s="124"/>
      <c r="D56" s="125">
        <f t="shared" si="8"/>
        <v>0</v>
      </c>
      <c r="E56" s="102"/>
      <c r="F56" s="102"/>
      <c r="G56" s="102"/>
      <c r="H56" s="102"/>
      <c r="I56" s="102"/>
      <c r="J56" s="101"/>
      <c r="K56" s="125">
        <f t="shared" si="9"/>
        <v>0</v>
      </c>
      <c r="L56" s="102"/>
      <c r="M56" s="102"/>
      <c r="N56" s="102"/>
      <c r="O56" s="102"/>
      <c r="P56" s="102"/>
      <c r="Q56" s="101"/>
      <c r="R56" s="125">
        <f t="shared" si="10"/>
        <v>0</v>
      </c>
      <c r="S56" s="96">
        <f t="shared" si="11"/>
        <v>0</v>
      </c>
      <c r="T56" s="96">
        <f t="shared" si="12"/>
        <v>0</v>
      </c>
      <c r="U56" s="96">
        <f t="shared" si="13"/>
        <v>0</v>
      </c>
      <c r="V56" s="96">
        <f t="shared" si="14"/>
        <v>0</v>
      </c>
      <c r="W56" s="96">
        <f t="shared" si="15"/>
        <v>0</v>
      </c>
      <c r="X56" s="96">
        <f t="shared" si="16"/>
        <v>0</v>
      </c>
      <c r="Y56" s="125">
        <f t="shared" si="17"/>
        <v>0</v>
      </c>
      <c r="Z56" s="127">
        <f t="shared" si="18"/>
        <v>0</v>
      </c>
      <c r="AA56" s="127">
        <f t="shared" si="19"/>
        <v>0</v>
      </c>
      <c r="AB56" s="103">
        <f t="shared" si="20"/>
        <v>0</v>
      </c>
      <c r="AC56" s="127">
        <f t="shared" si="21"/>
        <v>0</v>
      </c>
      <c r="AD56" s="127">
        <f t="shared" si="22"/>
        <v>0</v>
      </c>
      <c r="AE56" s="128">
        <f t="shared" si="23"/>
        <v>0</v>
      </c>
      <c r="AF56" s="125">
        <f t="shared" si="24"/>
        <v>0</v>
      </c>
      <c r="AG56" s="102"/>
      <c r="AH56" s="102"/>
      <c r="AI56" s="102"/>
      <c r="AJ56" s="102"/>
      <c r="AK56" s="102"/>
      <c r="AL56" s="102"/>
      <c r="AM56" s="103">
        <f t="shared" si="25"/>
        <v>0</v>
      </c>
      <c r="AN56" s="102"/>
      <c r="AO56" s="102"/>
      <c r="AP56" s="102"/>
      <c r="AQ56" s="102"/>
      <c r="AR56" s="102"/>
      <c r="AS56" s="101"/>
      <c r="AT56" s="125">
        <f t="shared" si="26"/>
        <v>0</v>
      </c>
      <c r="AU56" s="102"/>
      <c r="AV56" s="102"/>
      <c r="AW56" s="102"/>
      <c r="AX56" s="102"/>
      <c r="AY56" s="102"/>
      <c r="AZ56" s="101"/>
      <c r="BA56" s="125">
        <f t="shared" si="27"/>
        <v>0</v>
      </c>
      <c r="BB56" s="127">
        <f t="shared" si="28"/>
        <v>0</v>
      </c>
      <c r="BC56" s="127">
        <f t="shared" si="29"/>
        <v>0</v>
      </c>
      <c r="BD56" s="103">
        <f t="shared" si="30"/>
        <v>0</v>
      </c>
      <c r="BE56" s="127">
        <f t="shared" si="31"/>
        <v>0</v>
      </c>
      <c r="BF56" s="127">
        <f t="shared" si="32"/>
        <v>0</v>
      </c>
      <c r="BG56" s="128">
        <f t="shared" si="33"/>
        <v>0</v>
      </c>
    </row>
    <row r="58" spans="1:59" x14ac:dyDescent="0.25">
      <c r="AU58" s="791" t="s">
        <v>58</v>
      </c>
      <c r="AV58" s="791"/>
      <c r="AW58" s="791"/>
      <c r="AX58" s="791"/>
      <c r="AY58" s="791"/>
      <c r="AZ58" s="791"/>
      <c r="BA58" s="791"/>
      <c r="BB58" s="791"/>
      <c r="BC58" s="791"/>
      <c r="BD58" s="66"/>
    </row>
    <row r="59" spans="1:59" x14ac:dyDescent="0.25">
      <c r="AV59" s="89" t="s">
        <v>431</v>
      </c>
    </row>
    <row r="60" spans="1:59" x14ac:dyDescent="0.25">
      <c r="AV60" s="263" t="s">
        <v>563</v>
      </c>
    </row>
    <row r="61" spans="1:59" x14ac:dyDescent="0.25">
      <c r="AV61" s="89"/>
    </row>
    <row r="62" spans="1:59" ht="16.8" x14ac:dyDescent="0.3">
      <c r="AF62" s="104" t="s">
        <v>851</v>
      </c>
      <c r="AK62" s="105" t="s">
        <v>124</v>
      </c>
      <c r="AL62" s="106"/>
      <c r="AM62" s="107"/>
      <c r="AN62" s="107"/>
      <c r="AO62" s="107"/>
      <c r="AP62" s="107"/>
      <c r="AQ62" s="108" t="s">
        <v>844</v>
      </c>
      <c r="AR62" s="109"/>
      <c r="AS62" s="109"/>
      <c r="AT62" s="110"/>
      <c r="AU62" s="110"/>
      <c r="AV62" s="263"/>
    </row>
    <row r="63" spans="1:59" ht="16.8" x14ac:dyDescent="0.3">
      <c r="AF63" s="111"/>
      <c r="AK63" s="105" t="s">
        <v>840</v>
      </c>
      <c r="AL63" s="106"/>
      <c r="AM63" s="107"/>
      <c r="AN63" s="107"/>
      <c r="AO63" s="107"/>
      <c r="AP63" s="107"/>
      <c r="AQ63" s="112"/>
      <c r="AR63" s="112"/>
      <c r="AS63" s="112"/>
      <c r="AT63" s="110"/>
      <c r="AU63" s="110"/>
    </row>
    <row r="64" spans="1:59" x14ac:dyDescent="0.25">
      <c r="AF64" s="76"/>
      <c r="AK64" s="7" t="s">
        <v>44</v>
      </c>
      <c r="AL64" s="76"/>
      <c r="AM64" s="76"/>
      <c r="AN64" s="76"/>
      <c r="AO64" s="76"/>
      <c r="AP64" s="76"/>
      <c r="AQ64" s="7" t="s">
        <v>125</v>
      </c>
      <c r="AR64" s="76"/>
      <c r="AS64" s="76"/>
      <c r="AT64" s="76"/>
      <c r="AU64" s="76"/>
    </row>
    <row r="65" spans="37:37" x14ac:dyDescent="0.25">
      <c r="AK65" s="7" t="s">
        <v>841</v>
      </c>
    </row>
    <row r="210" spans="13:13" x14ac:dyDescent="0.25">
      <c r="M210" s="135"/>
    </row>
  </sheetData>
  <sheetProtection formatCells="0" formatColumns="0" formatRows="0" insertColumns="0" insertRows="0" insertHyperlinks="0" deleteColumns="0" deleteRows="0" sort="0" autoFilter="0" pivotTables="0"/>
  <mergeCells count="31">
    <mergeCell ref="N1:O1"/>
    <mergeCell ref="AU58:BC58"/>
    <mergeCell ref="AM7:AM8"/>
    <mergeCell ref="AN7:AS7"/>
    <mergeCell ref="AT7:AT8"/>
    <mergeCell ref="AU7:AZ7"/>
    <mergeCell ref="Y7:Y8"/>
    <mergeCell ref="Z7:AE7"/>
    <mergeCell ref="BA5:BG6"/>
    <mergeCell ref="AF6:AL6"/>
    <mergeCell ref="BA7:BA8"/>
    <mergeCell ref="BB7:BG7"/>
    <mergeCell ref="AF7:AF8"/>
    <mergeCell ref="AG7:AL7"/>
    <mergeCell ref="AM6:AS6"/>
    <mergeCell ref="AT6:AZ6"/>
    <mergeCell ref="A5:A8"/>
    <mergeCell ref="B5:B8"/>
    <mergeCell ref="C5:C8"/>
    <mergeCell ref="D5:J6"/>
    <mergeCell ref="K5:Q6"/>
    <mergeCell ref="L7:Q7"/>
    <mergeCell ref="D7:D8"/>
    <mergeCell ref="E7:J7"/>
    <mergeCell ref="K7:K8"/>
    <mergeCell ref="AT5:AZ5"/>
    <mergeCell ref="AF5:AS5"/>
    <mergeCell ref="R7:R8"/>
    <mergeCell ref="R5:X6"/>
    <mergeCell ref="S7:X7"/>
    <mergeCell ref="Y5:AE6"/>
  </mergeCells>
  <hyperlinks>
    <hyperlink ref="N1:O1" location="'Списък Приложения'!A1" display="НАЗАД"/>
  </hyperlinks>
  <pageMargins left="0.70866141732283472" right="0.70866141732283472" top="0.74803149606299213" bottom="0.74803149606299213" header="0.31496062992125984" footer="0.31496062992125984"/>
  <pageSetup paperSize="9" scale="55" orientation="landscape" r:id="rId1"/>
  <colBreaks count="1" manualBreakCount="1">
    <brk id="3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L97"/>
  <sheetViews>
    <sheetView zoomScale="90" zoomScaleNormal="90" workbookViewId="0">
      <selection activeCell="AU66" sqref="AU66"/>
    </sheetView>
  </sheetViews>
  <sheetFormatPr defaultRowHeight="13.2" x14ac:dyDescent="0.25"/>
  <cols>
    <col min="1" max="1" width="5.33203125" customWidth="1"/>
    <col min="2" max="2" width="44.33203125" bestFit="1" customWidth="1"/>
    <col min="3" max="3" width="8.5546875" customWidth="1"/>
    <col min="4" max="33" width="4.6640625" customWidth="1"/>
    <col min="34" max="34" width="8.5546875" customWidth="1"/>
    <col min="35" max="64" width="4.6640625" customWidth="1"/>
  </cols>
  <sheetData>
    <row r="1" spans="1:64" x14ac:dyDescent="0.25">
      <c r="B1" s="93" t="s">
        <v>197</v>
      </c>
      <c r="C1" s="440"/>
      <c r="AH1" s="91"/>
    </row>
    <row r="2" spans="1:64" ht="30.75" customHeight="1" x14ac:dyDescent="0.25">
      <c r="B2" s="851" t="s">
        <v>827</v>
      </c>
      <c r="C2" s="851"/>
      <c r="D2" s="851"/>
      <c r="E2" s="851"/>
      <c r="F2" s="851"/>
      <c r="G2" s="851"/>
      <c r="H2" s="851"/>
      <c r="I2" s="851"/>
      <c r="J2" s="851"/>
      <c r="K2" s="851"/>
      <c r="L2" s="851"/>
      <c r="M2" s="851"/>
      <c r="N2" s="851"/>
      <c r="O2" s="851"/>
      <c r="P2" s="851"/>
      <c r="Q2" s="851"/>
      <c r="R2" s="851"/>
      <c r="S2" s="851"/>
      <c r="T2" s="851"/>
      <c r="U2" s="851"/>
      <c r="V2" s="851"/>
      <c r="W2" s="851"/>
      <c r="X2" s="851"/>
      <c r="Y2" s="851"/>
      <c r="Z2" s="851"/>
      <c r="AA2" s="851"/>
      <c r="AB2" s="851"/>
      <c r="AC2" s="851"/>
      <c r="AD2" s="851"/>
      <c r="AE2" s="851"/>
      <c r="AF2" s="851"/>
      <c r="AG2" s="851"/>
      <c r="AH2" s="850" t="s">
        <v>241</v>
      </c>
      <c r="AI2" s="850"/>
      <c r="AJ2" s="850"/>
      <c r="AK2" s="850"/>
      <c r="AL2" s="92"/>
      <c r="AM2" s="92"/>
      <c r="AN2" s="92"/>
      <c r="AO2" s="92"/>
      <c r="AP2" s="92"/>
      <c r="AQ2" s="92"/>
      <c r="AR2" s="92"/>
      <c r="AS2" s="92"/>
      <c r="AT2" s="92"/>
      <c r="AU2" s="92"/>
      <c r="AV2" s="92"/>
      <c r="AW2" s="92"/>
      <c r="AX2" s="92"/>
      <c r="AY2" s="92"/>
      <c r="AZ2" s="92"/>
      <c r="BA2" s="92"/>
      <c r="BB2" s="92"/>
      <c r="BC2" s="154"/>
      <c r="BD2" s="154"/>
      <c r="BE2" s="154"/>
      <c r="BF2" s="154"/>
      <c r="BG2" s="154"/>
      <c r="BH2" s="154"/>
      <c r="BI2" s="154"/>
    </row>
    <row r="3" spans="1:64" ht="13.8" thickBot="1" x14ac:dyDescent="0.3">
      <c r="G3" s="91"/>
      <c r="L3" s="91" t="s">
        <v>249</v>
      </c>
      <c r="AL3" s="91"/>
    </row>
    <row r="4" spans="1:64" ht="42" customHeight="1" x14ac:dyDescent="0.25">
      <c r="A4" s="822" t="s">
        <v>223</v>
      </c>
      <c r="B4" s="853" t="s">
        <v>250</v>
      </c>
      <c r="C4" s="814" t="s">
        <v>199</v>
      </c>
      <c r="D4" s="815"/>
      <c r="E4" s="815"/>
      <c r="F4" s="815"/>
      <c r="G4" s="815"/>
      <c r="H4" s="815"/>
      <c r="I4" s="815"/>
      <c r="J4" s="815"/>
      <c r="K4" s="815"/>
      <c r="L4" s="815"/>
      <c r="M4" s="815"/>
      <c r="N4" s="815"/>
      <c r="O4" s="815"/>
      <c r="P4" s="815"/>
      <c r="Q4" s="815"/>
      <c r="R4" s="815"/>
      <c r="S4" s="815"/>
      <c r="T4" s="815"/>
      <c r="U4" s="815"/>
      <c r="V4" s="815"/>
      <c r="W4" s="815"/>
      <c r="X4" s="815"/>
      <c r="Y4" s="815"/>
      <c r="Z4" s="815"/>
      <c r="AA4" s="815"/>
      <c r="AB4" s="815"/>
      <c r="AC4" s="815"/>
      <c r="AD4" s="815"/>
      <c r="AE4" s="815"/>
      <c r="AF4" s="815"/>
      <c r="AG4" s="815"/>
      <c r="AH4" s="814" t="s">
        <v>200</v>
      </c>
      <c r="AI4" s="815"/>
      <c r="AJ4" s="815"/>
      <c r="AK4" s="815"/>
      <c r="AL4" s="815"/>
      <c r="AM4" s="815"/>
      <c r="AN4" s="815"/>
      <c r="AO4" s="815"/>
      <c r="AP4" s="815"/>
      <c r="AQ4" s="815"/>
      <c r="AR4" s="815"/>
      <c r="AS4" s="815"/>
      <c r="AT4" s="815"/>
      <c r="AU4" s="815"/>
      <c r="AV4" s="815"/>
      <c r="AW4" s="815"/>
      <c r="AX4" s="815"/>
      <c r="AY4" s="815"/>
      <c r="AZ4" s="815"/>
      <c r="BA4" s="815"/>
      <c r="BB4" s="815"/>
      <c r="BC4" s="815"/>
      <c r="BD4" s="815"/>
      <c r="BE4" s="815"/>
      <c r="BF4" s="815"/>
      <c r="BG4" s="815"/>
      <c r="BH4" s="815"/>
      <c r="BI4" s="815"/>
      <c r="BJ4" s="815"/>
      <c r="BK4" s="815"/>
      <c r="BL4" s="816"/>
    </row>
    <row r="5" spans="1:64" ht="15.75" customHeight="1" x14ac:dyDescent="0.25">
      <c r="A5" s="823"/>
      <c r="B5" s="854"/>
      <c r="C5" s="799" t="s">
        <v>201</v>
      </c>
      <c r="D5" s="800"/>
      <c r="E5" s="800"/>
      <c r="F5" s="800"/>
      <c r="G5" s="800"/>
      <c r="H5" s="800"/>
      <c r="I5" s="800"/>
      <c r="J5" s="800"/>
      <c r="K5" s="800"/>
      <c r="L5" s="800"/>
      <c r="M5" s="800"/>
      <c r="N5" s="800"/>
      <c r="O5" s="800"/>
      <c r="P5" s="800"/>
      <c r="Q5" s="800"/>
      <c r="R5" s="800"/>
      <c r="S5" s="800"/>
      <c r="T5" s="800"/>
      <c r="U5" s="800"/>
      <c r="V5" s="800"/>
      <c r="W5" s="800"/>
      <c r="X5" s="800"/>
      <c r="Y5" s="800"/>
      <c r="Z5" s="800"/>
      <c r="AA5" s="800"/>
      <c r="AB5" s="800"/>
      <c r="AC5" s="800"/>
      <c r="AD5" s="800"/>
      <c r="AE5" s="800"/>
      <c r="AF5" s="800"/>
      <c r="AG5" s="800"/>
      <c r="AH5" s="799" t="s">
        <v>201</v>
      </c>
      <c r="AI5" s="800"/>
      <c r="AJ5" s="800"/>
      <c r="AK5" s="800"/>
      <c r="AL5" s="800"/>
      <c r="AM5" s="800"/>
      <c r="AN5" s="800"/>
      <c r="AO5" s="800"/>
      <c r="AP5" s="800"/>
      <c r="AQ5" s="800"/>
      <c r="AR5" s="800"/>
      <c r="AS5" s="800"/>
      <c r="AT5" s="800"/>
      <c r="AU5" s="800"/>
      <c r="AV5" s="800"/>
      <c r="AW5" s="800"/>
      <c r="AX5" s="800"/>
      <c r="AY5" s="800"/>
      <c r="AZ5" s="800"/>
      <c r="BA5" s="800"/>
      <c r="BB5" s="800"/>
      <c r="BC5" s="800"/>
      <c r="BD5" s="800"/>
      <c r="BE5" s="800"/>
      <c r="BF5" s="800"/>
      <c r="BG5" s="800"/>
      <c r="BH5" s="800"/>
      <c r="BI5" s="800"/>
      <c r="BJ5" s="800"/>
      <c r="BK5" s="800"/>
      <c r="BL5" s="801"/>
    </row>
    <row r="6" spans="1:64" s="67" customFormat="1" ht="24" customHeight="1" x14ac:dyDescent="0.25">
      <c r="A6" s="852"/>
      <c r="B6" s="854"/>
      <c r="C6" s="176" t="s">
        <v>85</v>
      </c>
      <c r="D6" s="433" t="s">
        <v>701</v>
      </c>
      <c r="E6" s="432" t="s">
        <v>775</v>
      </c>
      <c r="F6" s="177" t="s">
        <v>702</v>
      </c>
      <c r="G6" s="177" t="s">
        <v>703</v>
      </c>
      <c r="H6" s="177" t="s">
        <v>776</v>
      </c>
      <c r="I6" s="177" t="s">
        <v>777</v>
      </c>
      <c r="J6" s="177" t="s">
        <v>704</v>
      </c>
      <c r="K6" s="177" t="s">
        <v>705</v>
      </c>
      <c r="L6" s="177" t="s">
        <v>706</v>
      </c>
      <c r="M6" s="177" t="s">
        <v>707</v>
      </c>
      <c r="N6" s="177" t="s">
        <v>708</v>
      </c>
      <c r="O6" s="177" t="s">
        <v>709</v>
      </c>
      <c r="P6" s="177" t="s">
        <v>710</v>
      </c>
      <c r="Q6" s="177" t="s">
        <v>711</v>
      </c>
      <c r="R6" s="177" t="s">
        <v>712</v>
      </c>
      <c r="S6" s="177" t="s">
        <v>778</v>
      </c>
      <c r="T6" s="177" t="s">
        <v>713</v>
      </c>
      <c r="U6" s="177" t="s">
        <v>714</v>
      </c>
      <c r="V6" s="177" t="s">
        <v>715</v>
      </c>
      <c r="W6" s="177" t="s">
        <v>716</v>
      </c>
      <c r="X6" s="177" t="s">
        <v>717</v>
      </c>
      <c r="Y6" s="177" t="s">
        <v>718</v>
      </c>
      <c r="Z6" s="177" t="s">
        <v>719</v>
      </c>
      <c r="AA6" s="177" t="s">
        <v>720</v>
      </c>
      <c r="AB6" s="177" t="s">
        <v>779</v>
      </c>
      <c r="AC6" s="177" t="s">
        <v>721</v>
      </c>
      <c r="AD6" s="424" t="s">
        <v>722</v>
      </c>
      <c r="AE6" s="427" t="s">
        <v>723</v>
      </c>
      <c r="AF6" s="424" t="s">
        <v>724</v>
      </c>
      <c r="AG6" s="424" t="s">
        <v>780</v>
      </c>
      <c r="AH6" s="176" t="s">
        <v>85</v>
      </c>
      <c r="AI6" s="433" t="s">
        <v>701</v>
      </c>
      <c r="AJ6" s="432" t="s">
        <v>775</v>
      </c>
      <c r="AK6" s="177" t="s">
        <v>702</v>
      </c>
      <c r="AL6" s="177" t="s">
        <v>703</v>
      </c>
      <c r="AM6" s="177" t="s">
        <v>776</v>
      </c>
      <c r="AN6" s="177" t="s">
        <v>777</v>
      </c>
      <c r="AO6" s="177" t="s">
        <v>704</v>
      </c>
      <c r="AP6" s="177" t="s">
        <v>705</v>
      </c>
      <c r="AQ6" s="177" t="s">
        <v>706</v>
      </c>
      <c r="AR6" s="177" t="s">
        <v>707</v>
      </c>
      <c r="AS6" s="177" t="s">
        <v>708</v>
      </c>
      <c r="AT6" s="177" t="s">
        <v>709</v>
      </c>
      <c r="AU6" s="177" t="s">
        <v>710</v>
      </c>
      <c r="AV6" s="177" t="s">
        <v>711</v>
      </c>
      <c r="AW6" s="177" t="s">
        <v>712</v>
      </c>
      <c r="AX6" s="177" t="s">
        <v>778</v>
      </c>
      <c r="AY6" s="177" t="s">
        <v>713</v>
      </c>
      <c r="AZ6" s="177" t="s">
        <v>714</v>
      </c>
      <c r="BA6" s="177" t="s">
        <v>715</v>
      </c>
      <c r="BB6" s="177" t="s">
        <v>716</v>
      </c>
      <c r="BC6" s="177" t="s">
        <v>717</v>
      </c>
      <c r="BD6" s="177" t="s">
        <v>718</v>
      </c>
      <c r="BE6" s="177" t="s">
        <v>719</v>
      </c>
      <c r="BF6" s="177" t="s">
        <v>720</v>
      </c>
      <c r="BG6" s="177" t="s">
        <v>779</v>
      </c>
      <c r="BH6" s="177" t="s">
        <v>721</v>
      </c>
      <c r="BI6" s="424" t="s">
        <v>722</v>
      </c>
      <c r="BJ6" s="427" t="s">
        <v>723</v>
      </c>
      <c r="BK6" s="424" t="s">
        <v>724</v>
      </c>
      <c r="BL6" s="178" t="s">
        <v>780</v>
      </c>
    </row>
    <row r="7" spans="1:64" x14ac:dyDescent="0.25">
      <c r="A7" s="186"/>
      <c r="B7" s="187" t="s">
        <v>85</v>
      </c>
      <c r="C7" s="119">
        <f>D7+E7+F7+G7+H7+I7+J7+K7+L7+M7+N7+O7+P7+Q7+R7+S7+T7+U7+V7+W7+X7+Y7+Z7+AA7+AB7+AC7+AD7+AE7+AF7+AG7</f>
        <v>12</v>
      </c>
      <c r="D7" s="96">
        <f>SUM(D8:D49)</f>
        <v>9</v>
      </c>
      <c r="E7" s="96">
        <f t="shared" ref="E7:AG7" si="0">SUM(E8:E49)</f>
        <v>0</v>
      </c>
      <c r="F7" s="96">
        <f t="shared" si="0"/>
        <v>2</v>
      </c>
      <c r="G7" s="96">
        <f t="shared" si="0"/>
        <v>0</v>
      </c>
      <c r="H7" s="96">
        <f t="shared" si="0"/>
        <v>0</v>
      </c>
      <c r="I7" s="96">
        <f t="shared" si="0"/>
        <v>0</v>
      </c>
      <c r="J7" s="96">
        <f t="shared" si="0"/>
        <v>0</v>
      </c>
      <c r="K7" s="96">
        <f t="shared" si="0"/>
        <v>0</v>
      </c>
      <c r="L7" s="96">
        <f t="shared" si="0"/>
        <v>0</v>
      </c>
      <c r="M7" s="96">
        <f t="shared" si="0"/>
        <v>0</v>
      </c>
      <c r="N7" s="96">
        <f t="shared" si="0"/>
        <v>0</v>
      </c>
      <c r="O7" s="96">
        <f t="shared" si="0"/>
        <v>1</v>
      </c>
      <c r="P7" s="96">
        <f t="shared" si="0"/>
        <v>0</v>
      </c>
      <c r="Q7" s="96">
        <f t="shared" si="0"/>
        <v>0</v>
      </c>
      <c r="R7" s="96">
        <f t="shared" si="0"/>
        <v>0</v>
      </c>
      <c r="S7" s="96">
        <f t="shared" si="0"/>
        <v>0</v>
      </c>
      <c r="T7" s="96">
        <f t="shared" si="0"/>
        <v>0</v>
      </c>
      <c r="U7" s="96">
        <f t="shared" si="0"/>
        <v>0</v>
      </c>
      <c r="V7" s="96">
        <f t="shared" si="0"/>
        <v>0</v>
      </c>
      <c r="W7" s="96">
        <f t="shared" si="0"/>
        <v>0</v>
      </c>
      <c r="X7" s="96">
        <f t="shared" si="0"/>
        <v>0</v>
      </c>
      <c r="Y7" s="96">
        <f t="shared" si="0"/>
        <v>0</v>
      </c>
      <c r="Z7" s="96">
        <f t="shared" si="0"/>
        <v>0</v>
      </c>
      <c r="AA7" s="96">
        <f t="shared" si="0"/>
        <v>0</v>
      </c>
      <c r="AB7" s="96">
        <f t="shared" si="0"/>
        <v>0</v>
      </c>
      <c r="AC7" s="96">
        <f t="shared" si="0"/>
        <v>0</v>
      </c>
      <c r="AD7" s="96">
        <f>SUM(AD8:AD49)</f>
        <v>0</v>
      </c>
      <c r="AE7" s="96">
        <f t="shared" si="0"/>
        <v>0</v>
      </c>
      <c r="AF7" s="96">
        <f t="shared" si="0"/>
        <v>0</v>
      </c>
      <c r="AG7" s="96">
        <f t="shared" si="0"/>
        <v>0</v>
      </c>
      <c r="AH7" s="119">
        <f>AI7+AJ7+AK7+AL7+AM7+AN7+AO7+AP7+AQ7+AR7+AS7+AT7+AU7+AV7+AW7+AX7+AY7+AZ7+BA7+BB7+BC7+BD7+BE7+BF7+BG7+BH7+BI7+BJ7+BK7+BL7</f>
        <v>5</v>
      </c>
      <c r="AI7" s="96">
        <f>SUM(AI8:AI49)</f>
        <v>1</v>
      </c>
      <c r="AJ7" s="96">
        <f t="shared" ref="AJ7:BH7" si="1">SUM(AJ8:AJ49)</f>
        <v>0</v>
      </c>
      <c r="AK7" s="96">
        <f t="shared" si="1"/>
        <v>2</v>
      </c>
      <c r="AL7" s="96">
        <f t="shared" si="1"/>
        <v>0</v>
      </c>
      <c r="AM7" s="96">
        <f t="shared" si="1"/>
        <v>0</v>
      </c>
      <c r="AN7" s="96">
        <f t="shared" si="1"/>
        <v>0</v>
      </c>
      <c r="AO7" s="96">
        <f t="shared" si="1"/>
        <v>0</v>
      </c>
      <c r="AP7" s="96">
        <f t="shared" si="1"/>
        <v>0</v>
      </c>
      <c r="AQ7" s="96">
        <f t="shared" si="1"/>
        <v>0</v>
      </c>
      <c r="AR7" s="96">
        <f t="shared" si="1"/>
        <v>0</v>
      </c>
      <c r="AS7" s="96">
        <f t="shared" si="1"/>
        <v>0</v>
      </c>
      <c r="AT7" s="96">
        <f t="shared" si="1"/>
        <v>2</v>
      </c>
      <c r="AU7" s="96">
        <f t="shared" si="1"/>
        <v>0</v>
      </c>
      <c r="AV7" s="96">
        <f t="shared" si="1"/>
        <v>0</v>
      </c>
      <c r="AW7" s="96">
        <f t="shared" si="1"/>
        <v>0</v>
      </c>
      <c r="AX7" s="96">
        <f t="shared" si="1"/>
        <v>0</v>
      </c>
      <c r="AY7" s="96">
        <f t="shared" si="1"/>
        <v>0</v>
      </c>
      <c r="AZ7" s="96">
        <f t="shared" si="1"/>
        <v>0</v>
      </c>
      <c r="BA7" s="96">
        <f t="shared" si="1"/>
        <v>0</v>
      </c>
      <c r="BB7" s="96">
        <f t="shared" si="1"/>
        <v>0</v>
      </c>
      <c r="BC7" s="96">
        <f t="shared" si="1"/>
        <v>0</v>
      </c>
      <c r="BD7" s="96">
        <f t="shared" si="1"/>
        <v>0</v>
      </c>
      <c r="BE7" s="96">
        <f t="shared" si="1"/>
        <v>0</v>
      </c>
      <c r="BF7" s="96">
        <f t="shared" si="1"/>
        <v>0</v>
      </c>
      <c r="BG7" s="96">
        <f t="shared" si="1"/>
        <v>0</v>
      </c>
      <c r="BH7" s="96">
        <f t="shared" si="1"/>
        <v>0</v>
      </c>
      <c r="BI7" s="96">
        <f>SUM(BI8:BI49)</f>
        <v>0</v>
      </c>
      <c r="BJ7" s="96">
        <f>SUM(BJ8:BJ49)</f>
        <v>0</v>
      </c>
      <c r="BK7" s="96">
        <f t="shared" ref="BK7:BL7" si="2">SUM(BK8:BK49)</f>
        <v>0</v>
      </c>
      <c r="BL7" s="98">
        <f t="shared" si="2"/>
        <v>0</v>
      </c>
    </row>
    <row r="8" spans="1:64" x14ac:dyDescent="0.25">
      <c r="A8" s="94">
        <v>1</v>
      </c>
      <c r="B8" s="99" t="s">
        <v>825</v>
      </c>
      <c r="C8" s="119">
        <f>D8+E8+F8+G8+H8+I8+J8+K8+L8+M8+N8+O8+P8+Q8+R8+S8+T8+U8+V8+W8+X8+Y8+Z8+AA8+AB8+AC8+AD8+AE8+AF8+AG8</f>
        <v>3</v>
      </c>
      <c r="D8" s="80">
        <v>3</v>
      </c>
      <c r="E8" s="80">
        <v>0</v>
      </c>
      <c r="F8" s="80">
        <v>0</v>
      </c>
      <c r="G8" s="80">
        <v>0</v>
      </c>
      <c r="H8" s="80">
        <v>0</v>
      </c>
      <c r="I8" s="80">
        <v>0</v>
      </c>
      <c r="J8" s="80">
        <v>0</v>
      </c>
      <c r="K8" s="80">
        <v>0</v>
      </c>
      <c r="L8" s="80">
        <v>0</v>
      </c>
      <c r="M8" s="80">
        <v>0</v>
      </c>
      <c r="N8" s="80">
        <v>0</v>
      </c>
      <c r="O8" s="80">
        <v>0</v>
      </c>
      <c r="P8" s="80">
        <v>0</v>
      </c>
      <c r="Q8" s="80">
        <v>0</v>
      </c>
      <c r="R8" s="80">
        <v>0</v>
      </c>
      <c r="S8" s="80">
        <v>0</v>
      </c>
      <c r="T8" s="80">
        <v>0</v>
      </c>
      <c r="U8" s="80">
        <v>0</v>
      </c>
      <c r="V8" s="80">
        <v>0</v>
      </c>
      <c r="W8" s="80">
        <v>0</v>
      </c>
      <c r="X8" s="80">
        <v>0</v>
      </c>
      <c r="Y8" s="80">
        <v>0</v>
      </c>
      <c r="Z8" s="80">
        <v>0</v>
      </c>
      <c r="AA8" s="80">
        <v>0</v>
      </c>
      <c r="AB8" s="80">
        <v>0</v>
      </c>
      <c r="AC8" s="80">
        <v>0</v>
      </c>
      <c r="AD8" s="425">
        <v>0</v>
      </c>
      <c r="AE8" s="425">
        <v>0</v>
      </c>
      <c r="AF8" s="425">
        <v>0</v>
      </c>
      <c r="AG8" s="425">
        <v>0</v>
      </c>
      <c r="AH8" s="119">
        <f>AI8+AJ8+AK8+AL8+AM8+AN8+AO8+AP8+AQ8+AR8+AS8+AT8+AU8+AV8+AW8+AX8+AY8+AZ8+BA8+BB8+BC8+BD8+BE8+BF8+BG8+BH8+BI8+BJ8+BK8+BL8</f>
        <v>2</v>
      </c>
      <c r="AI8" s="80">
        <v>1</v>
      </c>
      <c r="AJ8" s="80">
        <v>0</v>
      </c>
      <c r="AK8" s="80">
        <v>1</v>
      </c>
      <c r="AL8" s="80">
        <v>0</v>
      </c>
      <c r="AM8" s="80">
        <v>0</v>
      </c>
      <c r="AN8" s="80">
        <v>0</v>
      </c>
      <c r="AO8" s="80">
        <v>0</v>
      </c>
      <c r="AP8" s="80">
        <v>0</v>
      </c>
      <c r="AQ8" s="80">
        <v>0</v>
      </c>
      <c r="AR8" s="80">
        <v>0</v>
      </c>
      <c r="AS8" s="80">
        <v>0</v>
      </c>
      <c r="AT8" s="80">
        <v>0</v>
      </c>
      <c r="AU8" s="80">
        <v>0</v>
      </c>
      <c r="AV8" s="80">
        <v>0</v>
      </c>
      <c r="AW8" s="80">
        <v>0</v>
      </c>
      <c r="AX8" s="80">
        <v>0</v>
      </c>
      <c r="AY8" s="80">
        <v>0</v>
      </c>
      <c r="AZ8" s="80">
        <v>0</v>
      </c>
      <c r="BA8" s="80">
        <v>0</v>
      </c>
      <c r="BB8" s="80">
        <v>0</v>
      </c>
      <c r="BC8" s="80">
        <v>0</v>
      </c>
      <c r="BD8" s="80">
        <v>0</v>
      </c>
      <c r="BE8" s="80">
        <v>0</v>
      </c>
      <c r="BF8" s="80">
        <v>0</v>
      </c>
      <c r="BG8" s="80">
        <v>0</v>
      </c>
      <c r="BH8" s="80">
        <v>0</v>
      </c>
      <c r="BI8" s="425">
        <v>0</v>
      </c>
      <c r="BJ8" s="425">
        <v>0</v>
      </c>
      <c r="BK8" s="425">
        <v>0</v>
      </c>
      <c r="BL8" s="99">
        <v>0</v>
      </c>
    </row>
    <row r="9" spans="1:64" ht="12" customHeight="1" x14ac:dyDescent="0.25">
      <c r="A9" s="94">
        <v>2</v>
      </c>
      <c r="B9" s="99" t="s">
        <v>826</v>
      </c>
      <c r="C9" s="119">
        <f t="shared" ref="C9:C49" si="3">D9+E9+F9+G9+H9+I9+J9+K9+L9+M9+N9+O9+P9+Q9+R9+S9+T9+U9+V9+W9+X9+Y9+Z9+AA9+AB9+AC9+AD9+AE9+AF9+AG9</f>
        <v>9</v>
      </c>
      <c r="D9" s="80">
        <v>6</v>
      </c>
      <c r="E9" s="80">
        <v>0</v>
      </c>
      <c r="F9" s="80">
        <v>2</v>
      </c>
      <c r="G9" s="80">
        <v>0</v>
      </c>
      <c r="H9" s="80">
        <v>0</v>
      </c>
      <c r="I9" s="80">
        <v>0</v>
      </c>
      <c r="J9" s="80">
        <v>0</v>
      </c>
      <c r="K9" s="80">
        <v>0</v>
      </c>
      <c r="L9" s="80">
        <v>0</v>
      </c>
      <c r="M9" s="80">
        <v>0</v>
      </c>
      <c r="N9" s="80">
        <v>0</v>
      </c>
      <c r="O9" s="80">
        <v>1</v>
      </c>
      <c r="P9" s="80">
        <v>0</v>
      </c>
      <c r="Q9" s="80">
        <v>0</v>
      </c>
      <c r="R9" s="80">
        <v>0</v>
      </c>
      <c r="S9" s="80">
        <v>0</v>
      </c>
      <c r="T9" s="80">
        <v>0</v>
      </c>
      <c r="U9" s="80">
        <v>0</v>
      </c>
      <c r="V9" s="80">
        <v>0</v>
      </c>
      <c r="W9" s="80">
        <v>0</v>
      </c>
      <c r="X9" s="80">
        <v>0</v>
      </c>
      <c r="Y9" s="80">
        <v>0</v>
      </c>
      <c r="Z9" s="80">
        <v>0</v>
      </c>
      <c r="AA9" s="80">
        <v>0</v>
      </c>
      <c r="AB9" s="80">
        <v>0</v>
      </c>
      <c r="AC9" s="80">
        <v>0</v>
      </c>
      <c r="AD9" s="425">
        <v>0</v>
      </c>
      <c r="AE9" s="425">
        <v>0</v>
      </c>
      <c r="AF9" s="425">
        <v>0</v>
      </c>
      <c r="AG9" s="425">
        <v>0</v>
      </c>
      <c r="AH9" s="119">
        <f t="shared" ref="AH9:AH49" si="4">AI9+AJ9+AK9+AL9+AM9+AN9+AO9+AP9+AQ9+AR9+AS9+AT9+AU9+AV9+AW9+AX9+AY9+AZ9+BA9+BB9+BC9+BD9+BE9+BF9+BG9+BH9+BI9+BJ9+BK9+BL9</f>
        <v>3</v>
      </c>
      <c r="AI9" s="80">
        <v>0</v>
      </c>
      <c r="AJ9" s="80">
        <v>0</v>
      </c>
      <c r="AK9" s="80">
        <v>1</v>
      </c>
      <c r="AL9" s="80">
        <v>0</v>
      </c>
      <c r="AM9" s="80">
        <v>0</v>
      </c>
      <c r="AN9" s="80">
        <v>0</v>
      </c>
      <c r="AO9" s="80">
        <v>0</v>
      </c>
      <c r="AP9" s="80">
        <v>0</v>
      </c>
      <c r="AQ9" s="80">
        <v>0</v>
      </c>
      <c r="AR9" s="80">
        <v>0</v>
      </c>
      <c r="AS9" s="80">
        <v>0</v>
      </c>
      <c r="AT9" s="80">
        <v>2</v>
      </c>
      <c r="AU9" s="80">
        <v>0</v>
      </c>
      <c r="AV9" s="80">
        <v>0</v>
      </c>
      <c r="AW9" s="80">
        <v>0</v>
      </c>
      <c r="AX9" s="80">
        <v>0</v>
      </c>
      <c r="AY9" s="80">
        <v>0</v>
      </c>
      <c r="AZ9" s="80">
        <v>0</v>
      </c>
      <c r="BA9" s="80">
        <v>0</v>
      </c>
      <c r="BB9" s="80">
        <v>0</v>
      </c>
      <c r="BC9" s="80">
        <v>0</v>
      </c>
      <c r="BD9" s="80">
        <v>0</v>
      </c>
      <c r="BE9" s="80">
        <v>0</v>
      </c>
      <c r="BF9" s="80">
        <v>0</v>
      </c>
      <c r="BG9" s="80">
        <v>0</v>
      </c>
      <c r="BH9" s="80">
        <v>0</v>
      </c>
      <c r="BI9" s="425">
        <v>0</v>
      </c>
      <c r="BJ9" s="425">
        <v>0</v>
      </c>
      <c r="BK9" s="425">
        <v>0</v>
      </c>
      <c r="BL9" s="99">
        <v>0</v>
      </c>
    </row>
    <row r="10" spans="1:64" ht="9.75" hidden="1" customHeight="1" x14ac:dyDescent="0.25">
      <c r="A10" s="94"/>
      <c r="B10" s="99"/>
      <c r="C10" s="119">
        <f t="shared" si="3"/>
        <v>0</v>
      </c>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425"/>
      <c r="AE10" s="425"/>
      <c r="AF10" s="425"/>
      <c r="AG10" s="425"/>
      <c r="AH10" s="119">
        <f t="shared" si="4"/>
        <v>0</v>
      </c>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425"/>
      <c r="BJ10" s="425"/>
      <c r="BK10" s="425"/>
      <c r="BL10" s="99"/>
    </row>
    <row r="11" spans="1:64" hidden="1" x14ac:dyDescent="0.25">
      <c r="A11" s="94"/>
      <c r="B11" s="99"/>
      <c r="C11" s="119">
        <f t="shared" si="3"/>
        <v>0</v>
      </c>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425"/>
      <c r="AE11" s="425"/>
      <c r="AF11" s="425"/>
      <c r="AG11" s="425"/>
      <c r="AH11" s="119">
        <f t="shared" si="4"/>
        <v>0</v>
      </c>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425"/>
      <c r="BJ11" s="425"/>
      <c r="BK11" s="425"/>
      <c r="BL11" s="99"/>
    </row>
    <row r="12" spans="1:64" hidden="1" x14ac:dyDescent="0.25">
      <c r="A12" s="94"/>
      <c r="B12" s="99"/>
      <c r="C12" s="119">
        <f t="shared" si="3"/>
        <v>0</v>
      </c>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425"/>
      <c r="AE12" s="425"/>
      <c r="AF12" s="425"/>
      <c r="AG12" s="425"/>
      <c r="AH12" s="119">
        <f t="shared" si="4"/>
        <v>0</v>
      </c>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425"/>
      <c r="BJ12" s="425"/>
      <c r="BK12" s="425"/>
      <c r="BL12" s="99"/>
    </row>
    <row r="13" spans="1:64" hidden="1" x14ac:dyDescent="0.25">
      <c r="A13" s="94"/>
      <c r="B13" s="99"/>
      <c r="C13" s="119">
        <f t="shared" si="3"/>
        <v>0</v>
      </c>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425"/>
      <c r="AE13" s="425"/>
      <c r="AF13" s="425"/>
      <c r="AG13" s="425"/>
      <c r="AH13" s="119">
        <f t="shared" si="4"/>
        <v>0</v>
      </c>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425"/>
      <c r="BJ13" s="425"/>
      <c r="BK13" s="425"/>
      <c r="BL13" s="99"/>
    </row>
    <row r="14" spans="1:64" hidden="1" x14ac:dyDescent="0.25">
      <c r="A14" s="94"/>
      <c r="B14" s="99"/>
      <c r="C14" s="119">
        <f t="shared" si="3"/>
        <v>0</v>
      </c>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425"/>
      <c r="AE14" s="425"/>
      <c r="AF14" s="425"/>
      <c r="AG14" s="425"/>
      <c r="AH14" s="119">
        <f t="shared" si="4"/>
        <v>0</v>
      </c>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425"/>
      <c r="BJ14" s="425"/>
      <c r="BK14" s="425"/>
      <c r="BL14" s="99"/>
    </row>
    <row r="15" spans="1:64" hidden="1" x14ac:dyDescent="0.25">
      <c r="A15" s="94"/>
      <c r="B15" s="99"/>
      <c r="C15" s="119">
        <f t="shared" si="3"/>
        <v>0</v>
      </c>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425"/>
      <c r="AE15" s="425"/>
      <c r="AF15" s="425"/>
      <c r="AG15" s="425"/>
      <c r="AH15" s="119">
        <f t="shared" si="4"/>
        <v>0</v>
      </c>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425"/>
      <c r="BJ15" s="425"/>
      <c r="BK15" s="425"/>
      <c r="BL15" s="99"/>
    </row>
    <row r="16" spans="1:64" hidden="1" x14ac:dyDescent="0.25">
      <c r="A16" s="94"/>
      <c r="B16" s="99"/>
      <c r="C16" s="119">
        <f t="shared" si="3"/>
        <v>0</v>
      </c>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425"/>
      <c r="AE16" s="425"/>
      <c r="AF16" s="425"/>
      <c r="AG16" s="425"/>
      <c r="AH16" s="119">
        <f t="shared" si="4"/>
        <v>0</v>
      </c>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425"/>
      <c r="BJ16" s="425"/>
      <c r="BK16" s="425"/>
      <c r="BL16" s="99"/>
    </row>
    <row r="17" spans="1:64" hidden="1" x14ac:dyDescent="0.25">
      <c r="A17" s="94"/>
      <c r="B17" s="99"/>
      <c r="C17" s="119">
        <f t="shared" si="3"/>
        <v>0</v>
      </c>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425"/>
      <c r="AE17" s="425"/>
      <c r="AF17" s="425"/>
      <c r="AG17" s="425"/>
      <c r="AH17" s="119">
        <f t="shared" si="4"/>
        <v>0</v>
      </c>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425"/>
      <c r="BJ17" s="425"/>
      <c r="BK17" s="425"/>
      <c r="BL17" s="99"/>
    </row>
    <row r="18" spans="1:64" hidden="1" x14ac:dyDescent="0.25">
      <c r="A18" s="94"/>
      <c r="B18" s="99"/>
      <c r="C18" s="119">
        <f t="shared" si="3"/>
        <v>0</v>
      </c>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425"/>
      <c r="AE18" s="425"/>
      <c r="AF18" s="425"/>
      <c r="AG18" s="425"/>
      <c r="AH18" s="119">
        <f t="shared" si="4"/>
        <v>0</v>
      </c>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425"/>
      <c r="BJ18" s="425"/>
      <c r="BK18" s="425"/>
      <c r="BL18" s="99"/>
    </row>
    <row r="19" spans="1:64" hidden="1" x14ac:dyDescent="0.25">
      <c r="A19" s="94"/>
      <c r="B19" s="99"/>
      <c r="C19" s="119">
        <f t="shared" si="3"/>
        <v>0</v>
      </c>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425"/>
      <c r="AE19" s="425"/>
      <c r="AF19" s="425"/>
      <c r="AG19" s="425"/>
      <c r="AH19" s="119">
        <f t="shared" si="4"/>
        <v>0</v>
      </c>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425"/>
      <c r="BJ19" s="425"/>
      <c r="BK19" s="425"/>
      <c r="BL19" s="99"/>
    </row>
    <row r="20" spans="1:64" hidden="1" x14ac:dyDescent="0.25">
      <c r="A20" s="94"/>
      <c r="B20" s="99"/>
      <c r="C20" s="119">
        <f t="shared" si="3"/>
        <v>0</v>
      </c>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425"/>
      <c r="AE20" s="425"/>
      <c r="AF20" s="425"/>
      <c r="AG20" s="425"/>
      <c r="AH20" s="119">
        <f t="shared" si="4"/>
        <v>0</v>
      </c>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425"/>
      <c r="BJ20" s="425"/>
      <c r="BK20" s="425"/>
      <c r="BL20" s="99"/>
    </row>
    <row r="21" spans="1:64" hidden="1" x14ac:dyDescent="0.25">
      <c r="A21" s="94"/>
      <c r="B21" s="99"/>
      <c r="C21" s="119">
        <f t="shared" si="3"/>
        <v>0</v>
      </c>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425"/>
      <c r="AE21" s="425"/>
      <c r="AF21" s="425"/>
      <c r="AG21" s="425"/>
      <c r="AH21" s="119">
        <f t="shared" si="4"/>
        <v>0</v>
      </c>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425"/>
      <c r="BJ21" s="425"/>
      <c r="BK21" s="425"/>
      <c r="BL21" s="99"/>
    </row>
    <row r="22" spans="1:64" hidden="1" x14ac:dyDescent="0.25">
      <c r="A22" s="94"/>
      <c r="B22" s="99"/>
      <c r="C22" s="119">
        <f t="shared" si="3"/>
        <v>0</v>
      </c>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425"/>
      <c r="AE22" s="425"/>
      <c r="AF22" s="425"/>
      <c r="AG22" s="425"/>
      <c r="AH22" s="119">
        <f t="shared" si="4"/>
        <v>0</v>
      </c>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425"/>
      <c r="BJ22" s="425"/>
      <c r="BK22" s="425"/>
      <c r="BL22" s="99"/>
    </row>
    <row r="23" spans="1:64" hidden="1" x14ac:dyDescent="0.25">
      <c r="A23" s="94"/>
      <c r="B23" s="99"/>
      <c r="C23" s="119">
        <f t="shared" si="3"/>
        <v>0</v>
      </c>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425"/>
      <c r="AE23" s="425"/>
      <c r="AF23" s="425"/>
      <c r="AG23" s="425"/>
      <c r="AH23" s="119">
        <f t="shared" si="4"/>
        <v>0</v>
      </c>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425"/>
      <c r="BJ23" s="425"/>
      <c r="BK23" s="425"/>
      <c r="BL23" s="99"/>
    </row>
    <row r="24" spans="1:64" hidden="1" x14ac:dyDescent="0.25">
      <c r="A24" s="94"/>
      <c r="B24" s="99"/>
      <c r="C24" s="119">
        <f t="shared" si="3"/>
        <v>0</v>
      </c>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425"/>
      <c r="AE24" s="425"/>
      <c r="AF24" s="425"/>
      <c r="AG24" s="425"/>
      <c r="AH24" s="119">
        <f t="shared" si="4"/>
        <v>0</v>
      </c>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425"/>
      <c r="BJ24" s="425"/>
      <c r="BK24" s="425"/>
      <c r="BL24" s="99"/>
    </row>
    <row r="25" spans="1:64" hidden="1" x14ac:dyDescent="0.25">
      <c r="A25" s="94"/>
      <c r="B25" s="99"/>
      <c r="C25" s="119">
        <f t="shared" si="3"/>
        <v>0</v>
      </c>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425"/>
      <c r="AE25" s="425"/>
      <c r="AF25" s="425"/>
      <c r="AG25" s="425"/>
      <c r="AH25" s="119">
        <f t="shared" si="4"/>
        <v>0</v>
      </c>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425"/>
      <c r="BJ25" s="425"/>
      <c r="BK25" s="425"/>
      <c r="BL25" s="99"/>
    </row>
    <row r="26" spans="1:64" hidden="1" x14ac:dyDescent="0.25">
      <c r="A26" s="94"/>
      <c r="B26" s="99"/>
      <c r="C26" s="119">
        <f t="shared" si="3"/>
        <v>0</v>
      </c>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425"/>
      <c r="AE26" s="425"/>
      <c r="AF26" s="425"/>
      <c r="AG26" s="425"/>
      <c r="AH26" s="119">
        <f t="shared" si="4"/>
        <v>0</v>
      </c>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425"/>
      <c r="BJ26" s="425"/>
      <c r="BK26" s="425"/>
      <c r="BL26" s="99"/>
    </row>
    <row r="27" spans="1:64" hidden="1" x14ac:dyDescent="0.25">
      <c r="A27" s="94"/>
      <c r="B27" s="99"/>
      <c r="C27" s="119">
        <f t="shared" si="3"/>
        <v>0</v>
      </c>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425"/>
      <c r="AE27" s="425"/>
      <c r="AF27" s="425"/>
      <c r="AG27" s="425"/>
      <c r="AH27" s="119">
        <f t="shared" si="4"/>
        <v>0</v>
      </c>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425"/>
      <c r="BJ27" s="425"/>
      <c r="BK27" s="425"/>
      <c r="BL27" s="99"/>
    </row>
    <row r="28" spans="1:64" hidden="1" x14ac:dyDescent="0.25">
      <c r="A28" s="94"/>
      <c r="B28" s="99"/>
      <c r="C28" s="119">
        <f t="shared" si="3"/>
        <v>0</v>
      </c>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425"/>
      <c r="AE28" s="425"/>
      <c r="AF28" s="425"/>
      <c r="AG28" s="425"/>
      <c r="AH28" s="119">
        <f t="shared" si="4"/>
        <v>0</v>
      </c>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425"/>
      <c r="BJ28" s="425"/>
      <c r="BK28" s="425"/>
      <c r="BL28" s="99"/>
    </row>
    <row r="29" spans="1:64" hidden="1" x14ac:dyDescent="0.25">
      <c r="A29" s="94"/>
      <c r="B29" s="99"/>
      <c r="C29" s="119">
        <f t="shared" si="3"/>
        <v>0</v>
      </c>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425"/>
      <c r="AE29" s="425"/>
      <c r="AF29" s="425"/>
      <c r="AG29" s="425"/>
      <c r="AH29" s="119">
        <f t="shared" si="4"/>
        <v>0</v>
      </c>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425"/>
      <c r="BJ29" s="425"/>
      <c r="BK29" s="425"/>
      <c r="BL29" s="99"/>
    </row>
    <row r="30" spans="1:64" hidden="1" x14ac:dyDescent="0.25">
      <c r="A30" s="94"/>
      <c r="B30" s="99"/>
      <c r="C30" s="119">
        <f t="shared" si="3"/>
        <v>0</v>
      </c>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425"/>
      <c r="AE30" s="425"/>
      <c r="AF30" s="425"/>
      <c r="AG30" s="425"/>
      <c r="AH30" s="119">
        <f t="shared" si="4"/>
        <v>0</v>
      </c>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425"/>
      <c r="BJ30" s="425"/>
      <c r="BK30" s="425"/>
      <c r="BL30" s="99"/>
    </row>
    <row r="31" spans="1:64" hidden="1" x14ac:dyDescent="0.25">
      <c r="A31" s="94"/>
      <c r="B31" s="99"/>
      <c r="C31" s="119">
        <f t="shared" si="3"/>
        <v>0</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425"/>
      <c r="AE31" s="425"/>
      <c r="AF31" s="425"/>
      <c r="AG31" s="425"/>
      <c r="AH31" s="119">
        <f t="shared" si="4"/>
        <v>0</v>
      </c>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425"/>
      <c r="BJ31" s="425"/>
      <c r="BK31" s="425"/>
      <c r="BL31" s="99"/>
    </row>
    <row r="32" spans="1:64" hidden="1" x14ac:dyDescent="0.25">
      <c r="A32" s="94"/>
      <c r="B32" s="99"/>
      <c r="C32" s="119">
        <f t="shared" si="3"/>
        <v>0</v>
      </c>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425"/>
      <c r="AE32" s="425"/>
      <c r="AF32" s="425"/>
      <c r="AG32" s="425"/>
      <c r="AH32" s="119">
        <f t="shared" si="4"/>
        <v>0</v>
      </c>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425"/>
      <c r="BJ32" s="425"/>
      <c r="BK32" s="425"/>
      <c r="BL32" s="99"/>
    </row>
    <row r="33" spans="1:64" hidden="1" x14ac:dyDescent="0.25">
      <c r="A33" s="94"/>
      <c r="B33" s="99"/>
      <c r="C33" s="119">
        <f t="shared" si="3"/>
        <v>0</v>
      </c>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425"/>
      <c r="AE33" s="425"/>
      <c r="AF33" s="425"/>
      <c r="AG33" s="425"/>
      <c r="AH33" s="119">
        <f t="shared" si="4"/>
        <v>0</v>
      </c>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425"/>
      <c r="BJ33" s="425"/>
      <c r="BK33" s="425"/>
      <c r="BL33" s="99"/>
    </row>
    <row r="34" spans="1:64" hidden="1" x14ac:dyDescent="0.25">
      <c r="A34" s="94"/>
      <c r="B34" s="99"/>
      <c r="C34" s="119">
        <f t="shared" si="3"/>
        <v>0</v>
      </c>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425"/>
      <c r="AE34" s="425"/>
      <c r="AF34" s="425"/>
      <c r="AG34" s="425"/>
      <c r="AH34" s="119">
        <f t="shared" si="4"/>
        <v>0</v>
      </c>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425"/>
      <c r="BJ34" s="425"/>
      <c r="BK34" s="425"/>
      <c r="BL34" s="99"/>
    </row>
    <row r="35" spans="1:64" hidden="1" x14ac:dyDescent="0.25">
      <c r="A35" s="94"/>
      <c r="B35" s="99"/>
      <c r="C35" s="119">
        <f t="shared" si="3"/>
        <v>0</v>
      </c>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425"/>
      <c r="AE35" s="425"/>
      <c r="AF35" s="425"/>
      <c r="AG35" s="425"/>
      <c r="AH35" s="119">
        <f t="shared" si="4"/>
        <v>0</v>
      </c>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425"/>
      <c r="BJ35" s="425"/>
      <c r="BK35" s="425"/>
      <c r="BL35" s="99"/>
    </row>
    <row r="36" spans="1:64" hidden="1" x14ac:dyDescent="0.25">
      <c r="A36" s="94"/>
      <c r="B36" s="99"/>
      <c r="C36" s="119">
        <f t="shared" si="3"/>
        <v>0</v>
      </c>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425"/>
      <c r="AE36" s="425"/>
      <c r="AF36" s="425"/>
      <c r="AG36" s="425"/>
      <c r="AH36" s="119">
        <f t="shared" si="4"/>
        <v>0</v>
      </c>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425"/>
      <c r="BJ36" s="425"/>
      <c r="BK36" s="425"/>
      <c r="BL36" s="99"/>
    </row>
    <row r="37" spans="1:64" hidden="1" x14ac:dyDescent="0.25">
      <c r="A37" s="94"/>
      <c r="B37" s="99"/>
      <c r="C37" s="119">
        <f t="shared" si="3"/>
        <v>0</v>
      </c>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425"/>
      <c r="AE37" s="425"/>
      <c r="AF37" s="425"/>
      <c r="AG37" s="425"/>
      <c r="AH37" s="119">
        <f t="shared" si="4"/>
        <v>0</v>
      </c>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425"/>
      <c r="BJ37" s="425"/>
      <c r="BK37" s="425"/>
      <c r="BL37" s="99"/>
    </row>
    <row r="38" spans="1:64" hidden="1" x14ac:dyDescent="0.25">
      <c r="A38" s="94"/>
      <c r="B38" s="99"/>
      <c r="C38" s="119">
        <f t="shared" si="3"/>
        <v>0</v>
      </c>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425"/>
      <c r="AE38" s="425"/>
      <c r="AF38" s="425"/>
      <c r="AG38" s="425"/>
      <c r="AH38" s="119">
        <f t="shared" si="4"/>
        <v>0</v>
      </c>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425"/>
      <c r="BJ38" s="425"/>
      <c r="BK38" s="425"/>
      <c r="BL38" s="99"/>
    </row>
    <row r="39" spans="1:64" hidden="1" x14ac:dyDescent="0.25">
      <c r="A39" s="94"/>
      <c r="B39" s="99"/>
      <c r="C39" s="119">
        <f t="shared" si="3"/>
        <v>0</v>
      </c>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425"/>
      <c r="AE39" s="425"/>
      <c r="AF39" s="425"/>
      <c r="AG39" s="425"/>
      <c r="AH39" s="119">
        <f t="shared" si="4"/>
        <v>0</v>
      </c>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425"/>
      <c r="BJ39" s="425"/>
      <c r="BK39" s="425"/>
      <c r="BL39" s="99"/>
    </row>
    <row r="40" spans="1:64" hidden="1" x14ac:dyDescent="0.25">
      <c r="A40" s="94"/>
      <c r="B40" s="99"/>
      <c r="C40" s="119">
        <f t="shared" si="3"/>
        <v>0</v>
      </c>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425"/>
      <c r="AE40" s="425"/>
      <c r="AF40" s="425"/>
      <c r="AG40" s="425"/>
      <c r="AH40" s="119">
        <f t="shared" si="4"/>
        <v>0</v>
      </c>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425"/>
      <c r="BJ40" s="425"/>
      <c r="BK40" s="425"/>
      <c r="BL40" s="99"/>
    </row>
    <row r="41" spans="1:64" hidden="1" x14ac:dyDescent="0.25">
      <c r="A41" s="94"/>
      <c r="B41" s="99"/>
      <c r="C41" s="119">
        <f t="shared" si="3"/>
        <v>0</v>
      </c>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425"/>
      <c r="AE41" s="425"/>
      <c r="AF41" s="425"/>
      <c r="AG41" s="425"/>
      <c r="AH41" s="119">
        <f t="shared" si="4"/>
        <v>0</v>
      </c>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425"/>
      <c r="BJ41" s="425"/>
      <c r="BK41" s="425"/>
      <c r="BL41" s="99"/>
    </row>
    <row r="42" spans="1:64" hidden="1" x14ac:dyDescent="0.25">
      <c r="A42" s="94"/>
      <c r="B42" s="99"/>
      <c r="C42" s="119">
        <f t="shared" si="3"/>
        <v>0</v>
      </c>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425"/>
      <c r="AE42" s="425"/>
      <c r="AF42" s="425"/>
      <c r="AG42" s="425"/>
      <c r="AH42" s="119">
        <f t="shared" si="4"/>
        <v>0</v>
      </c>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425"/>
      <c r="BJ42" s="425"/>
      <c r="BK42" s="425"/>
      <c r="BL42" s="99"/>
    </row>
    <row r="43" spans="1:64" hidden="1" x14ac:dyDescent="0.25">
      <c r="A43" s="94"/>
      <c r="B43" s="99"/>
      <c r="C43" s="119">
        <f t="shared" si="3"/>
        <v>0</v>
      </c>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425"/>
      <c r="AE43" s="425"/>
      <c r="AF43" s="425"/>
      <c r="AG43" s="425"/>
      <c r="AH43" s="119">
        <f t="shared" si="4"/>
        <v>0</v>
      </c>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425"/>
      <c r="BJ43" s="425"/>
      <c r="BK43" s="425"/>
      <c r="BL43" s="99"/>
    </row>
    <row r="44" spans="1:64" hidden="1" x14ac:dyDescent="0.25">
      <c r="A44" s="94"/>
      <c r="B44" s="99"/>
      <c r="C44" s="119">
        <f t="shared" si="3"/>
        <v>0</v>
      </c>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425"/>
      <c r="AE44" s="425"/>
      <c r="AF44" s="425"/>
      <c r="AG44" s="425"/>
      <c r="AH44" s="119">
        <f t="shared" si="4"/>
        <v>0</v>
      </c>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425"/>
      <c r="BJ44" s="425"/>
      <c r="BK44" s="425"/>
      <c r="BL44" s="99"/>
    </row>
    <row r="45" spans="1:64" hidden="1" x14ac:dyDescent="0.25">
      <c r="A45" s="94"/>
      <c r="B45" s="99"/>
      <c r="C45" s="119">
        <f t="shared" si="3"/>
        <v>0</v>
      </c>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425"/>
      <c r="AE45" s="425"/>
      <c r="AF45" s="425"/>
      <c r="AG45" s="425"/>
      <c r="AH45" s="119">
        <f t="shared" si="4"/>
        <v>0</v>
      </c>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425"/>
      <c r="BJ45" s="425"/>
      <c r="BK45" s="425"/>
      <c r="BL45" s="99"/>
    </row>
    <row r="46" spans="1:64" hidden="1" x14ac:dyDescent="0.25">
      <c r="A46" s="94"/>
      <c r="B46" s="99"/>
      <c r="C46" s="119">
        <f t="shared" si="3"/>
        <v>0</v>
      </c>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425"/>
      <c r="AE46" s="425"/>
      <c r="AF46" s="425"/>
      <c r="AG46" s="425"/>
      <c r="AH46" s="119">
        <f t="shared" si="4"/>
        <v>0</v>
      </c>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425"/>
      <c r="BJ46" s="425"/>
      <c r="BK46" s="425"/>
      <c r="BL46" s="99"/>
    </row>
    <row r="47" spans="1:64" hidden="1" x14ac:dyDescent="0.25">
      <c r="A47" s="94"/>
      <c r="B47" s="99"/>
      <c r="C47" s="119">
        <f t="shared" si="3"/>
        <v>0</v>
      </c>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425"/>
      <c r="AE47" s="425"/>
      <c r="AF47" s="425"/>
      <c r="AG47" s="425"/>
      <c r="AH47" s="119">
        <f t="shared" si="4"/>
        <v>0</v>
      </c>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425"/>
      <c r="BJ47" s="425"/>
      <c r="BK47" s="425"/>
      <c r="BL47" s="99"/>
    </row>
    <row r="48" spans="1:64" hidden="1" x14ac:dyDescent="0.25">
      <c r="A48" s="94"/>
      <c r="B48" s="99"/>
      <c r="C48" s="119">
        <f t="shared" si="3"/>
        <v>0</v>
      </c>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425"/>
      <c r="AE48" s="425"/>
      <c r="AF48" s="425"/>
      <c r="AG48" s="425"/>
      <c r="AH48" s="119">
        <f t="shared" si="4"/>
        <v>0</v>
      </c>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425"/>
      <c r="BJ48" s="425"/>
      <c r="BK48" s="425"/>
      <c r="BL48" s="99"/>
    </row>
    <row r="49" spans="1:64" ht="13.8" hidden="1" thickBot="1" x14ac:dyDescent="0.3">
      <c r="A49" s="100"/>
      <c r="B49" s="101"/>
      <c r="C49" s="119">
        <f t="shared" si="3"/>
        <v>0</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426"/>
      <c r="AE49" s="426"/>
      <c r="AF49" s="426"/>
      <c r="AG49" s="426"/>
      <c r="AH49" s="125">
        <f t="shared" si="4"/>
        <v>0</v>
      </c>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426"/>
      <c r="BJ49" s="426"/>
      <c r="BK49" s="426"/>
      <c r="BL49" s="101"/>
    </row>
    <row r="50" spans="1:64" x14ac:dyDescent="0.25">
      <c r="A50" s="65"/>
    </row>
    <row r="51" spans="1:64" ht="12.75" customHeight="1" x14ac:dyDescent="0.25">
      <c r="A51" s="65"/>
      <c r="AY51" s="791" t="s">
        <v>58</v>
      </c>
      <c r="AZ51" s="791"/>
      <c r="BA51" s="791"/>
      <c r="BB51" s="791"/>
      <c r="BC51" s="791"/>
      <c r="BD51" s="791"/>
      <c r="BE51" s="791"/>
      <c r="BF51" s="791"/>
      <c r="BG51" s="791"/>
    </row>
    <row r="52" spans="1:64" ht="16.8" x14ac:dyDescent="0.3">
      <c r="AH52" s="104"/>
      <c r="AK52" s="105"/>
      <c r="AL52" s="106"/>
      <c r="AM52" s="106"/>
      <c r="AN52" s="107"/>
      <c r="AO52" s="107"/>
      <c r="AP52" s="107"/>
      <c r="AQ52" s="107"/>
      <c r="AR52" s="108"/>
      <c r="AS52" s="109"/>
      <c r="AT52" s="109"/>
      <c r="AU52" s="109"/>
      <c r="AV52" s="89" t="s">
        <v>431</v>
      </c>
      <c r="AW52" s="110"/>
      <c r="AY52" s="89"/>
    </row>
    <row r="53" spans="1:64" ht="16.8" x14ac:dyDescent="0.3">
      <c r="AH53" s="111"/>
      <c r="AK53" s="105"/>
      <c r="AL53" s="106"/>
      <c r="AM53" s="106"/>
      <c r="AN53" s="107"/>
      <c r="AO53" s="107"/>
      <c r="AP53" s="107"/>
      <c r="AQ53" s="107"/>
      <c r="AR53" s="112"/>
      <c r="AS53" s="112"/>
      <c r="AT53" s="112"/>
      <c r="AU53" s="263" t="s">
        <v>563</v>
      </c>
      <c r="AV53" s="110"/>
      <c r="AW53" s="110"/>
    </row>
    <row r="54" spans="1:64" x14ac:dyDescent="0.25">
      <c r="AH54" s="76"/>
      <c r="AK54" s="7"/>
      <c r="AL54" s="76"/>
      <c r="AM54" s="76"/>
      <c r="AN54" s="76"/>
      <c r="AO54" s="76"/>
      <c r="AP54" s="76"/>
      <c r="AQ54" s="76"/>
      <c r="AR54" s="7"/>
      <c r="AS54" s="76"/>
      <c r="AT54" s="76"/>
      <c r="AU54" s="434" t="s">
        <v>804</v>
      </c>
      <c r="AV54" s="76"/>
      <c r="AW54" s="76"/>
    </row>
    <row r="56" spans="1:64" ht="15.6" x14ac:dyDescent="0.3">
      <c r="B56" s="113" t="s">
        <v>203</v>
      </c>
    </row>
    <row r="57" spans="1:64" ht="16.8" x14ac:dyDescent="0.3">
      <c r="B57" s="67" t="s">
        <v>204</v>
      </c>
      <c r="AH57" s="104" t="s">
        <v>851</v>
      </c>
      <c r="AK57" s="105" t="s">
        <v>124</v>
      </c>
      <c r="AL57" s="106"/>
      <c r="AM57" s="106"/>
      <c r="AN57" s="107"/>
      <c r="AO57" s="107"/>
      <c r="AP57" s="107"/>
      <c r="AQ57" s="107"/>
      <c r="AR57" s="108" t="s">
        <v>844</v>
      </c>
      <c r="AS57" s="109"/>
      <c r="AT57" s="109"/>
      <c r="AU57" s="109"/>
      <c r="AV57" s="110"/>
      <c r="AW57" s="110"/>
    </row>
    <row r="58" spans="1:64" ht="14.25" customHeight="1" x14ac:dyDescent="0.3">
      <c r="B58" s="67" t="s">
        <v>574</v>
      </c>
      <c r="AH58" s="111"/>
      <c r="AK58" s="105" t="s">
        <v>840</v>
      </c>
      <c r="AL58" s="106"/>
      <c r="AM58" s="106"/>
      <c r="AN58" s="107"/>
      <c r="AO58" s="107"/>
      <c r="AP58" s="107"/>
      <c r="AQ58" s="107"/>
      <c r="AR58" s="112"/>
      <c r="AS58" s="112"/>
      <c r="AT58" s="112"/>
      <c r="AU58" s="112"/>
      <c r="AV58" s="110"/>
      <c r="AW58" s="110"/>
    </row>
    <row r="59" spans="1:64" ht="14.25" customHeight="1" x14ac:dyDescent="0.25">
      <c r="B59" s="67"/>
      <c r="AH59" s="76"/>
      <c r="AK59" s="7" t="s">
        <v>44</v>
      </c>
      <c r="AL59" s="76"/>
      <c r="AM59" s="434" t="s">
        <v>841</v>
      </c>
      <c r="AN59" s="76"/>
      <c r="AO59" s="76"/>
      <c r="AP59" s="76"/>
      <c r="AQ59" s="76"/>
      <c r="AR59" s="7" t="s">
        <v>125</v>
      </c>
      <c r="AS59" s="76"/>
      <c r="AT59" s="76"/>
      <c r="AU59" s="76"/>
      <c r="AV59" s="76"/>
      <c r="AW59" s="76"/>
    </row>
    <row r="60" spans="1:64" ht="15" customHeight="1" x14ac:dyDescent="0.25">
      <c r="B60" s="849" t="s">
        <v>603</v>
      </c>
      <c r="C60" s="849"/>
      <c r="D60" s="849"/>
      <c r="E60" s="849"/>
      <c r="F60" s="849"/>
      <c r="G60" s="849"/>
      <c r="H60" s="849"/>
      <c r="I60" s="849"/>
      <c r="J60" s="849"/>
      <c r="K60" s="849"/>
      <c r="L60" s="849"/>
      <c r="M60" s="849"/>
      <c r="N60" s="849"/>
      <c r="O60" s="849"/>
      <c r="P60" s="849"/>
      <c r="Q60" s="849"/>
      <c r="R60" s="849"/>
      <c r="S60" s="849"/>
      <c r="T60" s="849"/>
      <c r="U60" s="849"/>
      <c r="V60" s="849"/>
      <c r="W60" s="849"/>
      <c r="X60" s="849"/>
      <c r="Y60" s="849"/>
      <c r="Z60" s="849"/>
      <c r="AA60" s="849"/>
      <c r="AB60" s="849"/>
      <c r="AC60" s="849"/>
      <c r="AD60" s="849"/>
      <c r="AE60" s="849"/>
      <c r="AF60" s="849"/>
      <c r="AG60" s="849"/>
      <c r="AH60" s="849"/>
      <c r="AI60" s="849"/>
      <c r="AJ60" s="849"/>
      <c r="AK60" s="849"/>
      <c r="AL60" s="849"/>
      <c r="AM60" s="849"/>
      <c r="AN60" s="849"/>
      <c r="AO60" s="849"/>
      <c r="AP60" s="849"/>
      <c r="AQ60" s="849"/>
      <c r="AR60" s="849"/>
      <c r="AS60" s="849"/>
    </row>
    <row r="61" spans="1:64" ht="15" customHeight="1" x14ac:dyDescent="0.25">
      <c r="B61" s="849" t="s">
        <v>604</v>
      </c>
      <c r="C61" s="849"/>
      <c r="D61" s="849"/>
      <c r="E61" s="849"/>
      <c r="F61" s="849"/>
      <c r="G61" s="849"/>
      <c r="H61" s="849"/>
      <c r="I61" s="849"/>
      <c r="J61" s="849"/>
      <c r="K61" s="849"/>
      <c r="L61" s="849"/>
      <c r="M61" s="849"/>
      <c r="N61" s="849"/>
      <c r="O61" s="849"/>
      <c r="P61" s="849"/>
      <c r="Q61" s="849"/>
      <c r="R61" s="849"/>
      <c r="S61" s="849"/>
      <c r="T61" s="849"/>
      <c r="U61" s="849"/>
      <c r="V61" s="849"/>
      <c r="W61" s="849"/>
      <c r="X61" s="849"/>
      <c r="Y61" s="849"/>
      <c r="Z61" s="849"/>
      <c r="AA61" s="849"/>
      <c r="AB61" s="849"/>
      <c r="AC61" s="849"/>
      <c r="AD61" s="849"/>
      <c r="AE61" s="849"/>
      <c r="AF61" s="849"/>
      <c r="AG61" s="849"/>
      <c r="AH61" s="849"/>
      <c r="AI61" s="849"/>
      <c r="AJ61" s="849"/>
      <c r="AK61" s="849"/>
      <c r="AL61" s="849"/>
      <c r="AM61" s="849"/>
      <c r="AN61" s="849"/>
      <c r="AO61" s="849"/>
      <c r="AP61" s="849"/>
      <c r="AQ61" s="849"/>
      <c r="AR61" s="849"/>
      <c r="AS61" s="849"/>
    </row>
    <row r="62" spans="1:64" ht="15" customHeight="1" x14ac:dyDescent="0.25">
      <c r="B62" s="849" t="s">
        <v>605</v>
      </c>
      <c r="C62" s="849"/>
      <c r="D62" s="849"/>
      <c r="E62" s="849"/>
      <c r="F62" s="849"/>
      <c r="G62" s="849"/>
      <c r="H62" s="849"/>
      <c r="I62" s="849"/>
      <c r="J62" s="849"/>
      <c r="K62" s="849"/>
      <c r="L62" s="849"/>
      <c r="M62" s="849"/>
      <c r="N62" s="849"/>
      <c r="O62" s="849"/>
      <c r="P62" s="849"/>
      <c r="Q62" s="849"/>
      <c r="R62" s="849"/>
      <c r="S62" s="849"/>
      <c r="T62" s="849"/>
      <c r="U62" s="849"/>
      <c r="V62" s="849"/>
      <c r="W62" s="849"/>
      <c r="X62" s="849"/>
      <c r="Y62" s="849"/>
      <c r="Z62" s="849"/>
      <c r="AA62" s="849"/>
      <c r="AB62" s="849"/>
      <c r="AC62" s="849"/>
      <c r="AD62" s="849"/>
      <c r="AE62" s="849"/>
      <c r="AF62" s="849"/>
      <c r="AG62" s="849"/>
      <c r="AH62" s="849"/>
      <c r="AI62" s="849"/>
      <c r="AJ62" s="849"/>
      <c r="AK62" s="849"/>
      <c r="AL62" s="849"/>
      <c r="AM62" s="849"/>
      <c r="AN62" s="849"/>
      <c r="AO62" s="849"/>
      <c r="AP62" s="849"/>
      <c r="AQ62" s="849"/>
      <c r="AR62" s="849"/>
      <c r="AS62" s="849"/>
    </row>
    <row r="63" spans="1:64" ht="15" customHeight="1" x14ac:dyDescent="0.25">
      <c r="B63" s="848" t="s">
        <v>606</v>
      </c>
      <c r="C63" s="848"/>
      <c r="D63" s="848"/>
      <c r="E63" s="848"/>
      <c r="F63" s="848"/>
      <c r="G63" s="848"/>
      <c r="H63" s="848"/>
      <c r="I63" s="848"/>
      <c r="J63" s="848"/>
      <c r="K63" s="848"/>
      <c r="L63" s="848"/>
      <c r="M63" s="848"/>
      <c r="N63" s="848"/>
      <c r="O63" s="848"/>
      <c r="P63" s="848"/>
      <c r="Q63" s="848"/>
      <c r="R63" s="848"/>
      <c r="S63" s="848"/>
      <c r="T63" s="848"/>
      <c r="U63" s="848"/>
      <c r="V63" s="848"/>
      <c r="W63" s="848"/>
      <c r="X63" s="848"/>
      <c r="Y63" s="848"/>
      <c r="Z63" s="848"/>
      <c r="AA63" s="848"/>
      <c r="AB63" s="848"/>
      <c r="AC63" s="848"/>
      <c r="AD63" s="848"/>
      <c r="AE63" s="848"/>
      <c r="AF63" s="848"/>
      <c r="AG63" s="848"/>
      <c r="AH63" s="848"/>
      <c r="AI63" s="848"/>
      <c r="AJ63" s="848"/>
      <c r="AK63" s="848"/>
      <c r="AL63" s="848"/>
      <c r="AM63" s="848"/>
      <c r="AN63" s="848"/>
      <c r="AO63" s="848"/>
      <c r="AP63" s="848"/>
      <c r="AQ63" s="848"/>
      <c r="AR63" s="848"/>
      <c r="AS63" s="848"/>
    </row>
    <row r="64" spans="1:64" ht="15" customHeight="1" x14ac:dyDescent="0.25">
      <c r="B64" s="848" t="s">
        <v>607</v>
      </c>
      <c r="C64" s="848"/>
      <c r="D64" s="848"/>
      <c r="E64" s="848"/>
      <c r="F64" s="848"/>
      <c r="G64" s="848"/>
      <c r="H64" s="848"/>
      <c r="I64" s="848"/>
      <c r="J64" s="848"/>
      <c r="K64" s="848"/>
      <c r="L64" s="848"/>
      <c r="M64" s="848"/>
      <c r="N64" s="848"/>
      <c r="O64" s="848"/>
      <c r="P64" s="848"/>
      <c r="Q64" s="848"/>
      <c r="R64" s="848"/>
      <c r="S64" s="848"/>
      <c r="T64" s="848"/>
      <c r="U64" s="848"/>
      <c r="V64" s="848"/>
      <c r="W64" s="848"/>
      <c r="X64" s="848"/>
      <c r="Y64" s="848"/>
      <c r="Z64" s="848"/>
      <c r="AA64" s="848"/>
      <c r="AB64" s="848"/>
      <c r="AC64" s="848"/>
      <c r="AD64" s="848"/>
      <c r="AE64" s="848"/>
      <c r="AF64" s="848"/>
      <c r="AG64" s="848"/>
      <c r="AH64" s="848"/>
      <c r="AI64" s="848"/>
      <c r="AJ64" s="848"/>
      <c r="AK64" s="848"/>
      <c r="AL64" s="848"/>
      <c r="AM64" s="848"/>
      <c r="AN64" s="848"/>
      <c r="AO64" s="848"/>
      <c r="AP64" s="848"/>
      <c r="AQ64" s="848"/>
      <c r="AR64" s="848"/>
      <c r="AS64" s="848"/>
    </row>
    <row r="65" spans="2:45" ht="15" customHeight="1" x14ac:dyDescent="0.25">
      <c r="B65" s="848" t="s">
        <v>608</v>
      </c>
      <c r="C65" s="848"/>
      <c r="D65" s="848"/>
      <c r="E65" s="848"/>
      <c r="F65" s="848"/>
      <c r="G65" s="848"/>
      <c r="H65" s="848"/>
      <c r="I65" s="848"/>
      <c r="J65" s="848"/>
      <c r="K65" s="848"/>
      <c r="L65" s="848"/>
      <c r="M65" s="848"/>
      <c r="N65" s="848"/>
      <c r="O65" s="848"/>
      <c r="P65" s="848"/>
      <c r="Q65" s="848"/>
      <c r="R65" s="848"/>
      <c r="S65" s="848"/>
      <c r="T65" s="848"/>
      <c r="U65" s="848"/>
      <c r="V65" s="848"/>
      <c r="W65" s="848"/>
      <c r="X65" s="848"/>
      <c r="Y65" s="848"/>
      <c r="Z65" s="848"/>
      <c r="AA65" s="848"/>
      <c r="AB65" s="848"/>
      <c r="AC65" s="848"/>
      <c r="AD65" s="848"/>
      <c r="AE65" s="848"/>
      <c r="AF65" s="848"/>
      <c r="AG65" s="848"/>
      <c r="AH65" s="848"/>
      <c r="AI65" s="848"/>
      <c r="AJ65" s="848"/>
      <c r="AK65" s="848"/>
      <c r="AL65" s="848"/>
      <c r="AM65" s="848"/>
      <c r="AN65" s="848"/>
      <c r="AO65" s="848"/>
      <c r="AP65" s="848"/>
      <c r="AQ65" s="848"/>
      <c r="AR65" s="848"/>
      <c r="AS65" s="848"/>
    </row>
    <row r="66" spans="2:45" ht="15" customHeight="1" x14ac:dyDescent="0.25">
      <c r="B66" s="848" t="s">
        <v>609</v>
      </c>
      <c r="C66" s="848"/>
      <c r="D66" s="848"/>
      <c r="E66" s="848"/>
      <c r="F66" s="848"/>
      <c r="G66" s="848"/>
      <c r="H66" s="848"/>
      <c r="I66" s="848"/>
      <c r="J66" s="848"/>
      <c r="K66" s="848"/>
      <c r="L66" s="848"/>
      <c r="M66" s="848"/>
      <c r="N66" s="848"/>
      <c r="O66" s="848"/>
      <c r="P66" s="848"/>
      <c r="Q66" s="848"/>
      <c r="R66" s="848"/>
      <c r="S66" s="848"/>
      <c r="T66" s="848"/>
      <c r="U66" s="848"/>
      <c r="V66" s="848"/>
      <c r="W66" s="848"/>
      <c r="X66" s="848"/>
      <c r="Y66" s="848"/>
      <c r="Z66" s="848"/>
      <c r="AA66" s="848"/>
      <c r="AB66" s="848"/>
      <c r="AC66" s="848"/>
      <c r="AD66" s="848"/>
      <c r="AE66" s="848"/>
      <c r="AF66" s="848"/>
      <c r="AG66" s="848"/>
      <c r="AH66" s="848"/>
      <c r="AI66" s="848"/>
      <c r="AJ66" s="848"/>
      <c r="AK66" s="848"/>
      <c r="AL66" s="848"/>
      <c r="AM66" s="848"/>
      <c r="AN66" s="848"/>
      <c r="AO66" s="848"/>
      <c r="AP66" s="848"/>
      <c r="AQ66" s="848"/>
      <c r="AR66" s="848"/>
      <c r="AS66" s="848"/>
    </row>
    <row r="67" spans="2:45" ht="15" customHeight="1" x14ac:dyDescent="0.25">
      <c r="B67" s="849" t="s">
        <v>610</v>
      </c>
      <c r="C67" s="849"/>
      <c r="D67" s="849"/>
      <c r="E67" s="849"/>
      <c r="F67" s="849"/>
      <c r="G67" s="849"/>
      <c r="H67" s="849"/>
      <c r="I67" s="849"/>
      <c r="J67" s="849"/>
      <c r="K67" s="849"/>
      <c r="L67" s="849"/>
      <c r="M67" s="849"/>
      <c r="N67" s="849"/>
      <c r="O67" s="849"/>
      <c r="P67" s="849"/>
      <c r="Q67" s="849"/>
      <c r="R67" s="849"/>
      <c r="S67" s="849"/>
      <c r="T67" s="849"/>
      <c r="U67" s="849"/>
      <c r="V67" s="849"/>
      <c r="W67" s="849"/>
      <c r="X67" s="849"/>
      <c r="Y67" s="849"/>
      <c r="Z67" s="849"/>
      <c r="AA67" s="849"/>
      <c r="AB67" s="849"/>
      <c r="AC67" s="849"/>
      <c r="AD67" s="849"/>
      <c r="AE67" s="849"/>
      <c r="AF67" s="849"/>
      <c r="AG67" s="849"/>
      <c r="AH67" s="849"/>
      <c r="AI67" s="849"/>
      <c r="AJ67" s="849"/>
      <c r="AK67" s="849"/>
      <c r="AL67" s="849"/>
      <c r="AM67" s="849"/>
      <c r="AN67" s="849"/>
      <c r="AO67" s="849"/>
      <c r="AP67" s="849"/>
      <c r="AQ67" s="849"/>
      <c r="AR67" s="849"/>
      <c r="AS67" s="849"/>
    </row>
    <row r="68" spans="2:45" ht="15" customHeight="1" x14ac:dyDescent="0.25">
      <c r="B68" s="848" t="s">
        <v>611</v>
      </c>
      <c r="C68" s="848"/>
      <c r="D68" s="848"/>
      <c r="E68" s="848"/>
      <c r="F68" s="848"/>
      <c r="G68" s="848"/>
      <c r="H68" s="848"/>
      <c r="I68" s="848"/>
      <c r="J68" s="848"/>
      <c r="K68" s="848"/>
      <c r="L68" s="848"/>
      <c r="M68" s="848"/>
      <c r="N68" s="848"/>
      <c r="O68" s="848"/>
      <c r="P68" s="848"/>
      <c r="Q68" s="848"/>
      <c r="R68" s="848"/>
      <c r="S68" s="848"/>
      <c r="T68" s="848"/>
      <c r="U68" s="848"/>
      <c r="V68" s="848"/>
      <c r="W68" s="848"/>
      <c r="X68" s="848"/>
      <c r="Y68" s="848"/>
      <c r="Z68" s="848"/>
      <c r="AA68" s="848"/>
      <c r="AB68" s="848"/>
      <c r="AC68" s="848"/>
      <c r="AD68" s="848"/>
      <c r="AE68" s="848"/>
      <c r="AF68" s="848"/>
      <c r="AG68" s="848"/>
      <c r="AH68" s="848"/>
      <c r="AI68" s="848"/>
      <c r="AJ68" s="848"/>
      <c r="AK68" s="848"/>
      <c r="AL68" s="848"/>
      <c r="AM68" s="848"/>
      <c r="AN68" s="848"/>
      <c r="AO68" s="848"/>
      <c r="AP68" s="848"/>
      <c r="AQ68" s="848"/>
      <c r="AR68" s="848"/>
      <c r="AS68" s="848"/>
    </row>
    <row r="69" spans="2:45" ht="30" customHeight="1" x14ac:dyDescent="0.25">
      <c r="B69" s="848" t="s">
        <v>612</v>
      </c>
      <c r="C69" s="848"/>
      <c r="D69" s="848"/>
      <c r="E69" s="848"/>
      <c r="F69" s="848"/>
      <c r="G69" s="848"/>
      <c r="H69" s="848"/>
      <c r="I69" s="848"/>
      <c r="J69" s="848"/>
      <c r="K69" s="848"/>
      <c r="L69" s="848"/>
      <c r="M69" s="848"/>
      <c r="N69" s="848"/>
      <c r="O69" s="848"/>
      <c r="P69" s="848"/>
      <c r="Q69" s="848"/>
      <c r="R69" s="848"/>
      <c r="S69" s="848"/>
      <c r="T69" s="848"/>
      <c r="U69" s="848"/>
      <c r="V69" s="848"/>
      <c r="W69" s="848"/>
      <c r="X69" s="848"/>
      <c r="Y69" s="848"/>
      <c r="Z69" s="848"/>
      <c r="AA69" s="848"/>
      <c r="AB69" s="848"/>
      <c r="AC69" s="848"/>
      <c r="AD69" s="848"/>
      <c r="AE69" s="848"/>
      <c r="AF69" s="848"/>
      <c r="AG69" s="848"/>
      <c r="AH69" s="848"/>
      <c r="AI69" s="848"/>
      <c r="AJ69" s="848"/>
      <c r="AK69" s="848"/>
      <c r="AL69" s="848"/>
      <c r="AM69" s="848"/>
      <c r="AN69" s="848"/>
      <c r="AO69" s="848"/>
      <c r="AP69" s="848"/>
      <c r="AQ69" s="848"/>
      <c r="AR69" s="848"/>
      <c r="AS69" s="848"/>
    </row>
    <row r="70" spans="2:45" ht="15" customHeight="1" x14ac:dyDescent="0.25">
      <c r="B70" s="848" t="s">
        <v>613</v>
      </c>
      <c r="C70" s="848"/>
      <c r="D70" s="848"/>
      <c r="E70" s="848"/>
      <c r="F70" s="848"/>
      <c r="G70" s="848"/>
      <c r="H70" s="848"/>
      <c r="I70" s="848"/>
      <c r="J70" s="848"/>
      <c r="K70" s="848"/>
      <c r="L70" s="848"/>
      <c r="M70" s="848"/>
      <c r="N70" s="848"/>
      <c r="O70" s="848"/>
      <c r="P70" s="848"/>
      <c r="Q70" s="848"/>
      <c r="R70" s="848"/>
      <c r="S70" s="848"/>
      <c r="T70" s="848"/>
      <c r="U70" s="848"/>
      <c r="V70" s="848"/>
      <c r="W70" s="848"/>
      <c r="X70" s="848"/>
      <c r="Y70" s="848"/>
      <c r="Z70" s="848"/>
      <c r="AA70" s="848"/>
      <c r="AB70" s="848"/>
      <c r="AC70" s="848"/>
      <c r="AD70" s="848"/>
      <c r="AE70" s="848"/>
      <c r="AF70" s="848"/>
      <c r="AG70" s="848"/>
      <c r="AH70" s="848"/>
      <c r="AI70" s="848"/>
      <c r="AJ70" s="848"/>
      <c r="AK70" s="848"/>
      <c r="AL70" s="848"/>
      <c r="AM70" s="848"/>
      <c r="AN70" s="848"/>
      <c r="AO70" s="848"/>
      <c r="AP70" s="848"/>
      <c r="AQ70" s="848"/>
      <c r="AR70" s="848"/>
      <c r="AS70" s="848"/>
    </row>
    <row r="71" spans="2:45" ht="30" customHeight="1" x14ac:dyDescent="0.25">
      <c r="B71" s="848" t="s">
        <v>614</v>
      </c>
      <c r="C71" s="848"/>
      <c r="D71" s="848"/>
      <c r="E71" s="848"/>
      <c r="F71" s="848"/>
      <c r="G71" s="848"/>
      <c r="H71" s="848"/>
      <c r="I71" s="848"/>
      <c r="J71" s="848"/>
      <c r="K71" s="848"/>
      <c r="L71" s="848"/>
      <c r="M71" s="848"/>
      <c r="N71" s="848"/>
      <c r="O71" s="848"/>
      <c r="P71" s="848"/>
      <c r="Q71" s="848"/>
      <c r="R71" s="848"/>
      <c r="S71" s="848"/>
      <c r="T71" s="848"/>
      <c r="U71" s="848"/>
      <c r="V71" s="848"/>
      <c r="W71" s="848"/>
      <c r="X71" s="848"/>
      <c r="Y71" s="848"/>
      <c r="Z71" s="848"/>
      <c r="AA71" s="848"/>
      <c r="AB71" s="848"/>
      <c r="AC71" s="848"/>
      <c r="AD71" s="848"/>
      <c r="AE71" s="848"/>
      <c r="AF71" s="848"/>
      <c r="AG71" s="848"/>
      <c r="AH71" s="848"/>
      <c r="AI71" s="848"/>
      <c r="AJ71" s="848"/>
      <c r="AK71" s="848"/>
      <c r="AL71" s="848"/>
      <c r="AM71" s="848"/>
      <c r="AN71" s="848"/>
      <c r="AO71" s="848"/>
      <c r="AP71" s="848"/>
      <c r="AQ71" s="848"/>
      <c r="AR71" s="848"/>
      <c r="AS71" s="848"/>
    </row>
    <row r="72" spans="2:45" ht="15" customHeight="1" x14ac:dyDescent="0.25">
      <c r="B72" s="848" t="s">
        <v>615</v>
      </c>
      <c r="C72" s="848"/>
      <c r="D72" s="848"/>
      <c r="E72" s="848"/>
      <c r="F72" s="848"/>
      <c r="G72" s="848"/>
      <c r="H72" s="848"/>
      <c r="I72" s="848"/>
      <c r="J72" s="848"/>
      <c r="K72" s="848"/>
      <c r="L72" s="848"/>
      <c r="M72" s="848"/>
      <c r="N72" s="848"/>
      <c r="O72" s="848"/>
      <c r="P72" s="848"/>
      <c r="Q72" s="848"/>
      <c r="R72" s="848"/>
      <c r="S72" s="848"/>
      <c r="T72" s="848"/>
      <c r="U72" s="848"/>
      <c r="V72" s="848"/>
      <c r="W72" s="848"/>
      <c r="X72" s="848"/>
      <c r="Y72" s="848"/>
      <c r="Z72" s="848"/>
      <c r="AA72" s="848"/>
      <c r="AB72" s="848"/>
      <c r="AC72" s="848"/>
      <c r="AD72" s="848"/>
      <c r="AE72" s="848"/>
      <c r="AF72" s="848"/>
      <c r="AG72" s="848"/>
      <c r="AH72" s="848"/>
      <c r="AI72" s="848"/>
      <c r="AJ72" s="848"/>
      <c r="AK72" s="848"/>
      <c r="AL72" s="848"/>
      <c r="AM72" s="848"/>
      <c r="AN72" s="848"/>
      <c r="AO72" s="848"/>
      <c r="AP72" s="848"/>
      <c r="AQ72" s="848"/>
      <c r="AR72" s="848"/>
      <c r="AS72" s="848"/>
    </row>
    <row r="73" spans="2:45" ht="15" customHeight="1" x14ac:dyDescent="0.25">
      <c r="B73" s="849" t="s">
        <v>616</v>
      </c>
      <c r="C73" s="849"/>
      <c r="D73" s="849"/>
      <c r="E73" s="849"/>
      <c r="F73" s="849"/>
      <c r="G73" s="849"/>
      <c r="H73" s="849"/>
      <c r="I73" s="849"/>
      <c r="J73" s="849"/>
      <c r="K73" s="849"/>
      <c r="L73" s="849"/>
      <c r="M73" s="849"/>
      <c r="N73" s="849"/>
      <c r="O73" s="849"/>
      <c r="P73" s="849"/>
      <c r="Q73" s="849"/>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row>
    <row r="74" spans="2:45" ht="15" customHeight="1" x14ac:dyDescent="0.25">
      <c r="B74" s="848" t="s">
        <v>617</v>
      </c>
      <c r="C74" s="848"/>
      <c r="D74" s="848"/>
      <c r="E74" s="848"/>
      <c r="F74" s="848"/>
      <c r="G74" s="848"/>
      <c r="H74" s="848"/>
      <c r="I74" s="848"/>
      <c r="J74" s="848"/>
      <c r="K74" s="848"/>
      <c r="L74" s="848"/>
      <c r="M74" s="848"/>
      <c r="N74" s="848"/>
      <c r="O74" s="848"/>
      <c r="P74" s="848"/>
      <c r="Q74" s="848"/>
      <c r="R74" s="848"/>
      <c r="S74" s="848"/>
      <c r="T74" s="848"/>
      <c r="U74" s="848"/>
      <c r="V74" s="848"/>
      <c r="W74" s="848"/>
      <c r="X74" s="848"/>
      <c r="Y74" s="848"/>
      <c r="Z74" s="848"/>
      <c r="AA74" s="848"/>
      <c r="AB74" s="848"/>
      <c r="AC74" s="848"/>
      <c r="AD74" s="848"/>
      <c r="AE74" s="848"/>
      <c r="AF74" s="848"/>
      <c r="AG74" s="848"/>
      <c r="AH74" s="848"/>
      <c r="AI74" s="848"/>
      <c r="AJ74" s="848"/>
      <c r="AK74" s="848"/>
      <c r="AL74" s="848"/>
      <c r="AM74" s="848"/>
      <c r="AN74" s="848"/>
      <c r="AO74" s="848"/>
      <c r="AP74" s="848"/>
      <c r="AQ74" s="848"/>
      <c r="AR74" s="848"/>
      <c r="AS74" s="848"/>
    </row>
    <row r="75" spans="2:45" ht="15" customHeight="1" x14ac:dyDescent="0.25">
      <c r="B75" s="848" t="s">
        <v>618</v>
      </c>
      <c r="C75" s="848"/>
      <c r="D75" s="848"/>
      <c r="E75" s="848"/>
      <c r="F75" s="848"/>
      <c r="G75" s="848"/>
      <c r="H75" s="848"/>
      <c r="I75" s="848"/>
      <c r="J75" s="848"/>
      <c r="K75" s="848"/>
      <c r="L75" s="848"/>
      <c r="M75" s="848"/>
      <c r="N75" s="848"/>
      <c r="O75" s="848"/>
      <c r="P75" s="848"/>
      <c r="Q75" s="848"/>
      <c r="R75" s="848"/>
      <c r="S75" s="848"/>
      <c r="T75" s="848"/>
      <c r="U75" s="848"/>
      <c r="V75" s="848"/>
      <c r="W75" s="848"/>
      <c r="X75" s="848"/>
      <c r="Y75" s="848"/>
      <c r="Z75" s="848"/>
      <c r="AA75" s="848"/>
      <c r="AB75" s="848"/>
      <c r="AC75" s="848"/>
      <c r="AD75" s="848"/>
      <c r="AE75" s="848"/>
      <c r="AF75" s="848"/>
      <c r="AG75" s="848"/>
      <c r="AH75" s="848"/>
      <c r="AI75" s="848"/>
      <c r="AJ75" s="848"/>
      <c r="AK75" s="848"/>
      <c r="AL75" s="848"/>
      <c r="AM75" s="848"/>
      <c r="AN75" s="848"/>
      <c r="AO75" s="848"/>
      <c r="AP75" s="848"/>
      <c r="AQ75" s="848"/>
      <c r="AR75" s="848"/>
      <c r="AS75" s="848"/>
    </row>
    <row r="76" spans="2:45" ht="15" customHeight="1" x14ac:dyDescent="0.25">
      <c r="B76" s="848" t="s">
        <v>619</v>
      </c>
      <c r="C76" s="848"/>
      <c r="D76" s="848"/>
      <c r="E76" s="848"/>
      <c r="F76" s="848"/>
      <c r="G76" s="848"/>
      <c r="H76" s="848"/>
      <c r="I76" s="848"/>
      <c r="J76" s="848"/>
      <c r="K76" s="848"/>
      <c r="L76" s="848"/>
      <c r="M76" s="848"/>
      <c r="N76" s="848"/>
      <c r="O76" s="848"/>
      <c r="P76" s="848"/>
      <c r="Q76" s="848"/>
      <c r="R76" s="848"/>
      <c r="S76" s="848"/>
      <c r="T76" s="848"/>
      <c r="U76" s="848"/>
      <c r="V76" s="848"/>
      <c r="W76" s="848"/>
      <c r="X76" s="848"/>
      <c r="Y76" s="848"/>
      <c r="Z76" s="848"/>
      <c r="AA76" s="848"/>
      <c r="AB76" s="848"/>
      <c r="AC76" s="848"/>
      <c r="AD76" s="848"/>
      <c r="AE76" s="848"/>
      <c r="AF76" s="848"/>
      <c r="AG76" s="848"/>
      <c r="AH76" s="848"/>
      <c r="AI76" s="848"/>
      <c r="AJ76" s="848"/>
      <c r="AK76" s="848"/>
      <c r="AL76" s="848"/>
      <c r="AM76" s="848"/>
      <c r="AN76" s="848"/>
      <c r="AO76" s="848"/>
      <c r="AP76" s="848"/>
      <c r="AQ76" s="848"/>
      <c r="AR76" s="848"/>
      <c r="AS76" s="848"/>
    </row>
    <row r="77" spans="2:45" ht="15" customHeight="1" x14ac:dyDescent="0.25">
      <c r="B77" s="848" t="s">
        <v>620</v>
      </c>
      <c r="C77" s="848"/>
      <c r="D77" s="848"/>
      <c r="E77" s="848"/>
      <c r="F77" s="848"/>
      <c r="G77" s="848"/>
      <c r="H77" s="848"/>
      <c r="I77" s="848"/>
      <c r="J77" s="848"/>
      <c r="K77" s="848"/>
      <c r="L77" s="848"/>
      <c r="M77" s="848"/>
      <c r="N77" s="848"/>
      <c r="O77" s="848"/>
      <c r="P77" s="848"/>
      <c r="Q77" s="848"/>
      <c r="R77" s="848"/>
      <c r="S77" s="848"/>
      <c r="T77" s="848"/>
      <c r="U77" s="848"/>
      <c r="V77" s="848"/>
      <c r="W77" s="848"/>
      <c r="X77" s="848"/>
      <c r="Y77" s="848"/>
      <c r="Z77" s="848"/>
      <c r="AA77" s="848"/>
      <c r="AB77" s="848"/>
      <c r="AC77" s="848"/>
      <c r="AD77" s="848"/>
      <c r="AE77" s="848"/>
      <c r="AF77" s="848"/>
      <c r="AG77" s="848"/>
      <c r="AH77" s="848"/>
      <c r="AI77" s="848"/>
      <c r="AJ77" s="848"/>
      <c r="AK77" s="848"/>
      <c r="AL77" s="848"/>
      <c r="AM77" s="848"/>
      <c r="AN77" s="848"/>
      <c r="AO77" s="848"/>
      <c r="AP77" s="848"/>
      <c r="AQ77" s="848"/>
      <c r="AR77" s="848"/>
      <c r="AS77" s="848"/>
    </row>
    <row r="78" spans="2:45" ht="15" customHeight="1" x14ac:dyDescent="0.25">
      <c r="B78" s="848" t="s">
        <v>621</v>
      </c>
      <c r="C78" s="848"/>
      <c r="D78" s="848"/>
      <c r="E78" s="848"/>
      <c r="F78" s="848"/>
      <c r="G78" s="848"/>
      <c r="H78" s="848"/>
      <c r="I78" s="848"/>
      <c r="J78" s="848"/>
      <c r="K78" s="848"/>
      <c r="L78" s="848"/>
      <c r="M78" s="848"/>
      <c r="N78" s="848"/>
      <c r="O78" s="848"/>
      <c r="P78" s="848"/>
      <c r="Q78" s="848"/>
      <c r="R78" s="848"/>
      <c r="S78" s="848"/>
      <c r="T78" s="848"/>
      <c r="U78" s="848"/>
      <c r="V78" s="848"/>
      <c r="W78" s="848"/>
      <c r="X78" s="848"/>
      <c r="Y78" s="848"/>
      <c r="Z78" s="848"/>
      <c r="AA78" s="848"/>
      <c r="AB78" s="848"/>
      <c r="AC78" s="848"/>
      <c r="AD78" s="848"/>
      <c r="AE78" s="848"/>
      <c r="AF78" s="848"/>
      <c r="AG78" s="848"/>
      <c r="AH78" s="848"/>
      <c r="AI78" s="848"/>
      <c r="AJ78" s="848"/>
      <c r="AK78" s="848"/>
      <c r="AL78" s="848"/>
      <c r="AM78" s="848"/>
      <c r="AN78" s="848"/>
      <c r="AO78" s="848"/>
      <c r="AP78" s="848"/>
      <c r="AQ78" s="848"/>
      <c r="AR78" s="848"/>
      <c r="AS78" s="848"/>
    </row>
    <row r="79" spans="2:45" ht="15" customHeight="1" x14ac:dyDescent="0.25">
      <c r="B79" s="849" t="s">
        <v>622</v>
      </c>
      <c r="C79" s="849"/>
      <c r="D79" s="849"/>
      <c r="E79" s="849"/>
      <c r="F79" s="849"/>
      <c r="G79" s="849"/>
      <c r="H79" s="849"/>
      <c r="I79" s="849"/>
      <c r="J79" s="849"/>
      <c r="K79" s="849"/>
      <c r="L79" s="849"/>
      <c r="M79" s="849"/>
      <c r="N79" s="849"/>
      <c r="O79" s="849"/>
      <c r="P79" s="849"/>
      <c r="Q79" s="849"/>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row>
    <row r="80" spans="2:45" ht="15" customHeight="1" x14ac:dyDescent="0.25">
      <c r="B80" s="848" t="s">
        <v>623</v>
      </c>
      <c r="C80" s="848"/>
      <c r="D80" s="848"/>
      <c r="E80" s="848"/>
      <c r="F80" s="848"/>
      <c r="G80" s="848"/>
      <c r="H80" s="848"/>
      <c r="I80" s="848"/>
      <c r="J80" s="848"/>
      <c r="K80" s="848"/>
      <c r="L80" s="848"/>
      <c r="M80" s="848"/>
      <c r="N80" s="848"/>
      <c r="O80" s="848"/>
      <c r="P80" s="848"/>
      <c r="Q80" s="848"/>
      <c r="R80" s="848"/>
      <c r="S80" s="848"/>
      <c r="T80" s="848"/>
      <c r="U80" s="848"/>
      <c r="V80" s="848"/>
      <c r="W80" s="848"/>
      <c r="X80" s="848"/>
      <c r="Y80" s="848"/>
      <c r="Z80" s="848"/>
      <c r="AA80" s="848"/>
      <c r="AB80" s="848"/>
      <c r="AC80" s="848"/>
      <c r="AD80" s="848"/>
      <c r="AE80" s="848"/>
      <c r="AF80" s="848"/>
      <c r="AG80" s="848"/>
      <c r="AH80" s="848"/>
      <c r="AI80" s="848"/>
      <c r="AJ80" s="848"/>
      <c r="AK80" s="848"/>
      <c r="AL80" s="848"/>
      <c r="AM80" s="848"/>
      <c r="AN80" s="848"/>
      <c r="AO80" s="848"/>
      <c r="AP80" s="848"/>
      <c r="AQ80" s="848"/>
      <c r="AR80" s="848"/>
      <c r="AS80" s="848"/>
    </row>
    <row r="81" spans="2:45" ht="30" customHeight="1" x14ac:dyDescent="0.25">
      <c r="B81" s="848" t="s">
        <v>624</v>
      </c>
      <c r="C81" s="848"/>
      <c r="D81" s="848"/>
      <c r="E81" s="848"/>
      <c r="F81" s="848"/>
      <c r="G81" s="848"/>
      <c r="H81" s="848"/>
      <c r="I81" s="848"/>
      <c r="J81" s="848"/>
      <c r="K81" s="848"/>
      <c r="L81" s="848"/>
      <c r="M81" s="848"/>
      <c r="N81" s="848"/>
      <c r="O81" s="848"/>
      <c r="P81" s="848"/>
      <c r="Q81" s="848"/>
      <c r="R81" s="848"/>
      <c r="S81" s="848"/>
      <c r="T81" s="848"/>
      <c r="U81" s="848"/>
      <c r="V81" s="848"/>
      <c r="W81" s="848"/>
      <c r="X81" s="848"/>
      <c r="Y81" s="848"/>
      <c r="Z81" s="848"/>
      <c r="AA81" s="848"/>
      <c r="AB81" s="848"/>
      <c r="AC81" s="848"/>
      <c r="AD81" s="848"/>
      <c r="AE81" s="848"/>
      <c r="AF81" s="848"/>
      <c r="AG81" s="848"/>
      <c r="AH81" s="848"/>
      <c r="AI81" s="848"/>
      <c r="AJ81" s="848"/>
      <c r="AK81" s="848"/>
      <c r="AL81" s="848"/>
      <c r="AM81" s="848"/>
      <c r="AN81" s="848"/>
      <c r="AO81" s="848"/>
      <c r="AP81" s="848"/>
      <c r="AQ81" s="848"/>
      <c r="AR81" s="848"/>
      <c r="AS81" s="848"/>
    </row>
    <row r="82" spans="2:45" ht="30" customHeight="1" x14ac:dyDescent="0.25">
      <c r="B82" s="848" t="s">
        <v>625</v>
      </c>
      <c r="C82" s="848"/>
      <c r="D82" s="848"/>
      <c r="E82" s="848"/>
      <c r="F82" s="848"/>
      <c r="G82" s="848"/>
      <c r="H82" s="848"/>
      <c r="I82" s="848"/>
      <c r="J82" s="848"/>
      <c r="K82" s="848"/>
      <c r="L82" s="848"/>
      <c r="M82" s="848"/>
      <c r="N82" s="848"/>
      <c r="O82" s="848"/>
      <c r="P82" s="848"/>
      <c r="Q82" s="848"/>
      <c r="R82" s="848"/>
      <c r="S82" s="848"/>
      <c r="T82" s="848"/>
      <c r="U82" s="848"/>
      <c r="V82" s="848"/>
      <c r="W82" s="848"/>
      <c r="X82" s="848"/>
      <c r="Y82" s="848"/>
      <c r="Z82" s="848"/>
      <c r="AA82" s="848"/>
      <c r="AB82" s="848"/>
      <c r="AC82" s="848"/>
      <c r="AD82" s="848"/>
      <c r="AE82" s="848"/>
      <c r="AF82" s="848"/>
      <c r="AG82" s="848"/>
      <c r="AH82" s="848"/>
      <c r="AI82" s="848"/>
      <c r="AJ82" s="848"/>
      <c r="AK82" s="848"/>
      <c r="AL82" s="848"/>
      <c r="AM82" s="848"/>
      <c r="AN82" s="848"/>
      <c r="AO82" s="848"/>
      <c r="AP82" s="848"/>
      <c r="AQ82" s="848"/>
      <c r="AR82" s="848"/>
      <c r="AS82" s="848"/>
    </row>
    <row r="83" spans="2:45" ht="30" customHeight="1" x14ac:dyDescent="0.25">
      <c r="B83" s="848" t="s">
        <v>626</v>
      </c>
      <c r="C83" s="848"/>
      <c r="D83" s="848"/>
      <c r="E83" s="848"/>
      <c r="F83" s="848"/>
      <c r="G83" s="848"/>
      <c r="H83" s="848"/>
      <c r="I83" s="848"/>
      <c r="J83" s="848"/>
      <c r="K83" s="848"/>
      <c r="L83" s="848"/>
      <c r="M83" s="848"/>
      <c r="N83" s="848"/>
      <c r="O83" s="848"/>
      <c r="P83" s="848"/>
      <c r="Q83" s="848"/>
      <c r="R83" s="848"/>
      <c r="S83" s="848"/>
      <c r="T83" s="848"/>
      <c r="U83" s="848"/>
      <c r="V83" s="848"/>
      <c r="W83" s="848"/>
      <c r="X83" s="848"/>
      <c r="Y83" s="848"/>
      <c r="Z83" s="848"/>
      <c r="AA83" s="848"/>
      <c r="AB83" s="848"/>
      <c r="AC83" s="848"/>
      <c r="AD83" s="848"/>
      <c r="AE83" s="848"/>
      <c r="AF83" s="848"/>
      <c r="AG83" s="848"/>
      <c r="AH83" s="848"/>
      <c r="AI83" s="848"/>
      <c r="AJ83" s="848"/>
      <c r="AK83" s="848"/>
      <c r="AL83" s="848"/>
      <c r="AM83" s="848"/>
      <c r="AN83" s="848"/>
      <c r="AO83" s="848"/>
      <c r="AP83" s="848"/>
      <c r="AQ83" s="848"/>
      <c r="AR83" s="848"/>
      <c r="AS83" s="848"/>
    </row>
    <row r="84" spans="2:45" ht="54.75" customHeight="1" x14ac:dyDescent="0.25">
      <c r="B84" s="848" t="s">
        <v>627</v>
      </c>
      <c r="C84" s="848"/>
      <c r="D84" s="848"/>
      <c r="E84" s="848"/>
      <c r="F84" s="848"/>
      <c r="G84" s="848"/>
      <c r="H84" s="848"/>
      <c r="I84" s="848"/>
      <c r="J84" s="848"/>
      <c r="K84" s="848"/>
      <c r="L84" s="848"/>
      <c r="M84" s="848"/>
      <c r="N84" s="848"/>
      <c r="O84" s="848"/>
      <c r="P84" s="848"/>
      <c r="Q84" s="848"/>
      <c r="R84" s="848"/>
      <c r="S84" s="848"/>
      <c r="T84" s="848"/>
      <c r="U84" s="848"/>
      <c r="V84" s="848"/>
      <c r="W84" s="848"/>
      <c r="X84" s="848"/>
      <c r="Y84" s="848"/>
      <c r="Z84" s="848"/>
      <c r="AA84" s="848"/>
      <c r="AB84" s="848"/>
      <c r="AC84" s="848"/>
      <c r="AD84" s="848"/>
      <c r="AE84" s="848"/>
      <c r="AF84" s="848"/>
      <c r="AG84" s="848"/>
      <c r="AH84" s="848"/>
      <c r="AI84" s="848"/>
      <c r="AJ84" s="848"/>
      <c r="AK84" s="848"/>
      <c r="AL84" s="848"/>
      <c r="AM84" s="848"/>
      <c r="AN84" s="848"/>
      <c r="AO84" s="848"/>
      <c r="AP84" s="848"/>
      <c r="AQ84" s="848"/>
      <c r="AR84" s="848"/>
      <c r="AS84" s="848"/>
    </row>
    <row r="85" spans="2:45" ht="15" customHeight="1" x14ac:dyDescent="0.25">
      <c r="B85" s="849" t="s">
        <v>628</v>
      </c>
      <c r="C85" s="849"/>
      <c r="D85" s="849"/>
      <c r="E85" s="849"/>
      <c r="F85" s="849"/>
      <c r="G85" s="849"/>
      <c r="H85" s="849"/>
      <c r="I85" s="849"/>
      <c r="J85" s="849"/>
      <c r="K85" s="849"/>
      <c r="L85" s="849"/>
      <c r="M85" s="849"/>
      <c r="N85" s="849"/>
      <c r="O85" s="849"/>
      <c r="P85" s="849"/>
      <c r="Q85" s="849"/>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row>
    <row r="86" spans="2:45" ht="15" customHeight="1" x14ac:dyDescent="0.25">
      <c r="B86" s="848" t="s">
        <v>629</v>
      </c>
      <c r="C86" s="848"/>
      <c r="D86" s="848"/>
      <c r="E86" s="848"/>
      <c r="F86" s="848"/>
      <c r="G86" s="848"/>
      <c r="H86" s="848"/>
      <c r="I86" s="848"/>
      <c r="J86" s="848"/>
      <c r="K86" s="848"/>
      <c r="L86" s="848"/>
      <c r="M86" s="848"/>
      <c r="N86" s="848"/>
      <c r="O86" s="848"/>
      <c r="P86" s="848"/>
      <c r="Q86" s="848"/>
      <c r="R86" s="848"/>
      <c r="S86" s="848"/>
      <c r="T86" s="848"/>
      <c r="U86" s="848"/>
      <c r="V86" s="848"/>
      <c r="W86" s="848"/>
      <c r="X86" s="848"/>
      <c r="Y86" s="848"/>
      <c r="Z86" s="848"/>
      <c r="AA86" s="848"/>
      <c r="AB86" s="848"/>
      <c r="AC86" s="848"/>
      <c r="AD86" s="848"/>
      <c r="AE86" s="848"/>
      <c r="AF86" s="848"/>
      <c r="AG86" s="848"/>
      <c r="AH86" s="848"/>
      <c r="AI86" s="848"/>
      <c r="AJ86" s="848"/>
      <c r="AK86" s="848"/>
      <c r="AL86" s="848"/>
      <c r="AM86" s="848"/>
      <c r="AN86" s="848"/>
      <c r="AO86" s="848"/>
      <c r="AP86" s="848"/>
      <c r="AQ86" s="848"/>
      <c r="AR86" s="848"/>
      <c r="AS86" s="848"/>
    </row>
    <row r="87" spans="2:45" ht="15" customHeight="1" x14ac:dyDescent="0.25">
      <c r="B87" s="848" t="s">
        <v>630</v>
      </c>
      <c r="C87" s="848"/>
      <c r="D87" s="848"/>
      <c r="E87" s="848"/>
      <c r="F87" s="848"/>
      <c r="G87" s="848"/>
      <c r="H87" s="848"/>
      <c r="I87" s="848"/>
      <c r="J87" s="848"/>
      <c r="K87" s="848"/>
      <c r="L87" s="848"/>
      <c r="M87" s="848"/>
      <c r="N87" s="848"/>
      <c r="O87" s="848"/>
      <c r="P87" s="848"/>
      <c r="Q87" s="848"/>
      <c r="R87" s="848"/>
      <c r="S87" s="848"/>
      <c r="T87" s="848"/>
      <c r="U87" s="848"/>
      <c r="V87" s="848"/>
      <c r="W87" s="848"/>
      <c r="X87" s="848"/>
      <c r="Y87" s="848"/>
      <c r="Z87" s="848"/>
      <c r="AA87" s="848"/>
      <c r="AB87" s="848"/>
      <c r="AC87" s="848"/>
      <c r="AD87" s="848"/>
      <c r="AE87" s="848"/>
      <c r="AF87" s="848"/>
      <c r="AG87" s="848"/>
      <c r="AH87" s="848"/>
      <c r="AI87" s="848"/>
      <c r="AJ87" s="848"/>
      <c r="AK87" s="848"/>
      <c r="AL87" s="848"/>
      <c r="AM87" s="848"/>
      <c r="AN87" s="848"/>
      <c r="AO87" s="848"/>
      <c r="AP87" s="848"/>
      <c r="AQ87" s="848"/>
      <c r="AR87" s="848"/>
      <c r="AS87" s="848"/>
    </row>
    <row r="88" spans="2:45" ht="30" customHeight="1" x14ac:dyDescent="0.25">
      <c r="B88" s="848" t="s">
        <v>631</v>
      </c>
      <c r="C88" s="848"/>
      <c r="D88" s="848"/>
      <c r="E88" s="848"/>
      <c r="F88" s="848"/>
      <c r="G88" s="848"/>
      <c r="H88" s="848"/>
      <c r="I88" s="848"/>
      <c r="J88" s="848"/>
      <c r="K88" s="848"/>
      <c r="L88" s="848"/>
      <c r="M88" s="848"/>
      <c r="N88" s="848"/>
      <c r="O88" s="848"/>
      <c r="P88" s="848"/>
      <c r="Q88" s="848"/>
      <c r="R88" s="848"/>
      <c r="S88" s="848"/>
      <c r="T88" s="848"/>
      <c r="U88" s="848"/>
      <c r="V88" s="848"/>
      <c r="W88" s="848"/>
      <c r="X88" s="848"/>
      <c r="Y88" s="848"/>
      <c r="Z88" s="848"/>
      <c r="AA88" s="848"/>
      <c r="AB88" s="848"/>
      <c r="AC88" s="848"/>
      <c r="AD88" s="848"/>
      <c r="AE88" s="848"/>
      <c r="AF88" s="848"/>
      <c r="AG88" s="848"/>
      <c r="AH88" s="848"/>
      <c r="AI88" s="848"/>
      <c r="AJ88" s="848"/>
      <c r="AK88" s="848"/>
      <c r="AL88" s="848"/>
      <c r="AM88" s="848"/>
      <c r="AN88" s="848"/>
      <c r="AO88" s="848"/>
      <c r="AP88" s="848"/>
      <c r="AQ88" s="848"/>
      <c r="AR88" s="848"/>
      <c r="AS88" s="848"/>
    </row>
    <row r="89" spans="2:45" ht="30" customHeight="1" x14ac:dyDescent="0.25">
      <c r="B89" s="848" t="s">
        <v>632</v>
      </c>
      <c r="C89" s="848"/>
      <c r="D89" s="848"/>
      <c r="E89" s="848"/>
      <c r="F89" s="848"/>
      <c r="G89" s="848"/>
      <c r="H89" s="848"/>
      <c r="I89" s="848"/>
      <c r="J89" s="848"/>
      <c r="K89" s="848"/>
      <c r="L89" s="848"/>
      <c r="M89" s="848"/>
      <c r="N89" s="848"/>
      <c r="O89" s="848"/>
      <c r="P89" s="848"/>
      <c r="Q89" s="848"/>
      <c r="R89" s="848"/>
      <c r="S89" s="848"/>
      <c r="T89" s="848"/>
      <c r="U89" s="848"/>
      <c r="V89" s="848"/>
      <c r="W89" s="848"/>
      <c r="X89" s="848"/>
      <c r="Y89" s="848"/>
      <c r="Z89" s="848"/>
      <c r="AA89" s="848"/>
      <c r="AB89" s="848"/>
      <c r="AC89" s="848"/>
      <c r="AD89" s="848"/>
      <c r="AE89" s="848"/>
      <c r="AF89" s="848"/>
      <c r="AG89" s="848"/>
      <c r="AH89" s="848"/>
      <c r="AI89" s="848"/>
      <c r="AJ89" s="848"/>
      <c r="AK89" s="848"/>
      <c r="AL89" s="848"/>
      <c r="AM89" s="848"/>
      <c r="AN89" s="848"/>
      <c r="AO89" s="848"/>
      <c r="AP89" s="848"/>
      <c r="AQ89" s="848"/>
      <c r="AR89" s="848"/>
      <c r="AS89" s="848"/>
    </row>
    <row r="90" spans="2:45" ht="30" customHeight="1" x14ac:dyDescent="0.25">
      <c r="B90" s="848" t="s">
        <v>633</v>
      </c>
      <c r="C90" s="848"/>
      <c r="D90" s="848"/>
      <c r="E90" s="848"/>
      <c r="F90" s="848"/>
      <c r="G90" s="848"/>
      <c r="H90" s="848"/>
      <c r="I90" s="848"/>
      <c r="J90" s="848"/>
      <c r="K90" s="848"/>
      <c r="L90" s="848"/>
      <c r="M90" s="848"/>
      <c r="N90" s="848"/>
      <c r="O90" s="848"/>
      <c r="P90" s="848"/>
      <c r="Q90" s="848"/>
      <c r="R90" s="848"/>
      <c r="S90" s="848"/>
      <c r="T90" s="848"/>
      <c r="U90" s="848"/>
      <c r="V90" s="848"/>
      <c r="W90" s="848"/>
      <c r="X90" s="848"/>
      <c r="Y90" s="848"/>
      <c r="Z90" s="848"/>
      <c r="AA90" s="848"/>
      <c r="AB90" s="848"/>
      <c r="AC90" s="848"/>
      <c r="AD90" s="848"/>
      <c r="AE90" s="848"/>
      <c r="AF90" s="848"/>
      <c r="AG90" s="848"/>
      <c r="AH90" s="848"/>
      <c r="AI90" s="848"/>
      <c r="AJ90" s="848"/>
      <c r="AK90" s="848"/>
      <c r="AL90" s="848"/>
      <c r="AM90" s="848"/>
      <c r="AN90" s="848"/>
      <c r="AO90" s="848"/>
      <c r="AP90" s="848"/>
      <c r="AQ90" s="848"/>
      <c r="AR90" s="848"/>
      <c r="AS90" s="848"/>
    </row>
    <row r="91" spans="2:45" ht="15" customHeight="1" x14ac:dyDescent="0.25">
      <c r="B91" s="849" t="s">
        <v>634</v>
      </c>
      <c r="C91" s="849"/>
      <c r="D91" s="849"/>
      <c r="E91" s="849"/>
      <c r="F91" s="849"/>
      <c r="G91" s="849"/>
      <c r="H91" s="849"/>
      <c r="I91" s="849"/>
      <c r="J91" s="849"/>
      <c r="K91" s="849"/>
      <c r="L91" s="849"/>
      <c r="M91" s="849"/>
      <c r="N91" s="849"/>
      <c r="O91" s="849"/>
      <c r="P91" s="849"/>
      <c r="Q91" s="849"/>
      <c r="R91" s="849"/>
      <c r="S91" s="849"/>
      <c r="T91" s="849"/>
      <c r="U91" s="849"/>
      <c r="V91" s="849"/>
      <c r="W91" s="849"/>
      <c r="X91" s="849"/>
      <c r="Y91" s="849"/>
      <c r="Z91" s="849"/>
      <c r="AA91" s="849"/>
      <c r="AB91" s="849"/>
      <c r="AC91" s="849"/>
      <c r="AD91" s="849"/>
      <c r="AE91" s="849"/>
      <c r="AF91" s="849"/>
      <c r="AG91" s="849"/>
      <c r="AH91" s="849"/>
      <c r="AI91" s="849"/>
      <c r="AJ91" s="849"/>
      <c r="AK91" s="849"/>
      <c r="AL91" s="849"/>
      <c r="AM91" s="849"/>
      <c r="AN91" s="849"/>
      <c r="AO91" s="849"/>
      <c r="AP91" s="849"/>
      <c r="AQ91" s="849"/>
      <c r="AR91" s="849"/>
      <c r="AS91" s="849"/>
    </row>
    <row r="92" spans="2:45" ht="30" customHeight="1" x14ac:dyDescent="0.25">
      <c r="B92" s="848" t="s">
        <v>635</v>
      </c>
      <c r="C92" s="848"/>
      <c r="D92" s="848"/>
      <c r="E92" s="848"/>
      <c r="F92" s="848"/>
      <c r="G92" s="848"/>
      <c r="H92" s="848"/>
      <c r="I92" s="848"/>
      <c r="J92" s="848"/>
      <c r="K92" s="848"/>
      <c r="L92" s="848"/>
      <c r="M92" s="848"/>
      <c r="N92" s="848"/>
      <c r="O92" s="848"/>
      <c r="P92" s="848"/>
      <c r="Q92" s="848"/>
      <c r="R92" s="848"/>
      <c r="S92" s="848"/>
      <c r="T92" s="848"/>
      <c r="U92" s="848"/>
      <c r="V92" s="848"/>
      <c r="W92" s="848"/>
      <c r="X92" s="848"/>
      <c r="Y92" s="848"/>
      <c r="Z92" s="848"/>
      <c r="AA92" s="848"/>
      <c r="AB92" s="848"/>
      <c r="AC92" s="848"/>
      <c r="AD92" s="848"/>
      <c r="AE92" s="848"/>
      <c r="AF92" s="848"/>
      <c r="AG92" s="848"/>
      <c r="AH92" s="848"/>
      <c r="AI92" s="848"/>
      <c r="AJ92" s="848"/>
      <c r="AK92" s="848"/>
      <c r="AL92" s="848"/>
      <c r="AM92" s="848"/>
      <c r="AN92" s="848"/>
      <c r="AO92" s="848"/>
      <c r="AP92" s="848"/>
      <c r="AQ92" s="848"/>
      <c r="AR92" s="848"/>
      <c r="AS92" s="848"/>
    </row>
    <row r="93" spans="2:45" ht="15" customHeight="1" x14ac:dyDescent="0.25">
      <c r="B93" s="848" t="s">
        <v>636</v>
      </c>
      <c r="C93" s="848"/>
      <c r="D93" s="848"/>
      <c r="E93" s="848"/>
      <c r="F93" s="848"/>
      <c r="G93" s="848"/>
      <c r="H93" s="848"/>
      <c r="I93" s="848"/>
      <c r="J93" s="848"/>
      <c r="K93" s="848"/>
      <c r="L93" s="848"/>
      <c r="M93" s="848"/>
      <c r="N93" s="848"/>
      <c r="O93" s="848"/>
      <c r="P93" s="848"/>
      <c r="Q93" s="848"/>
      <c r="R93" s="848"/>
      <c r="S93" s="848"/>
      <c r="T93" s="848"/>
      <c r="U93" s="848"/>
      <c r="V93" s="848"/>
      <c r="W93" s="848"/>
      <c r="X93" s="848"/>
      <c r="Y93" s="848"/>
      <c r="Z93" s="848"/>
      <c r="AA93" s="848"/>
      <c r="AB93" s="848"/>
      <c r="AC93" s="848"/>
      <c r="AD93" s="848"/>
      <c r="AE93" s="848"/>
      <c r="AF93" s="848"/>
      <c r="AG93" s="848"/>
      <c r="AH93" s="848"/>
      <c r="AI93" s="848"/>
      <c r="AJ93" s="848"/>
      <c r="AK93" s="848"/>
      <c r="AL93" s="848"/>
      <c r="AM93" s="848"/>
      <c r="AN93" s="848"/>
      <c r="AO93" s="848"/>
      <c r="AP93" s="848"/>
      <c r="AQ93" s="848"/>
      <c r="AR93" s="848"/>
      <c r="AS93" s="848"/>
    </row>
    <row r="94" spans="2:45" ht="30" customHeight="1" x14ac:dyDescent="0.25">
      <c r="B94" s="848" t="s">
        <v>637</v>
      </c>
      <c r="C94" s="848"/>
      <c r="D94" s="848"/>
      <c r="E94" s="848"/>
      <c r="F94" s="848"/>
      <c r="G94" s="848"/>
      <c r="H94" s="848"/>
      <c r="I94" s="848"/>
      <c r="J94" s="848"/>
      <c r="K94" s="848"/>
      <c r="L94" s="848"/>
      <c r="M94" s="848"/>
      <c r="N94" s="848"/>
      <c r="O94" s="848"/>
      <c r="P94" s="848"/>
      <c r="Q94" s="848"/>
      <c r="R94" s="848"/>
      <c r="S94" s="848"/>
      <c r="T94" s="848"/>
      <c r="U94" s="848"/>
      <c r="V94" s="848"/>
      <c r="W94" s="848"/>
      <c r="X94" s="848"/>
      <c r="Y94" s="848"/>
      <c r="Z94" s="848"/>
      <c r="AA94" s="848"/>
      <c r="AB94" s="848"/>
      <c r="AC94" s="848"/>
      <c r="AD94" s="848"/>
      <c r="AE94" s="848"/>
      <c r="AF94" s="848"/>
      <c r="AG94" s="848"/>
      <c r="AH94" s="848"/>
      <c r="AI94" s="848"/>
      <c r="AJ94" s="848"/>
      <c r="AK94" s="848"/>
      <c r="AL94" s="848"/>
      <c r="AM94" s="848"/>
      <c r="AN94" s="848"/>
      <c r="AO94" s="848"/>
      <c r="AP94" s="848"/>
      <c r="AQ94" s="848"/>
      <c r="AR94" s="848"/>
      <c r="AS94" s="848"/>
    </row>
    <row r="95" spans="2:45" ht="30" customHeight="1" x14ac:dyDescent="0.25">
      <c r="B95" s="848" t="s">
        <v>638</v>
      </c>
      <c r="C95" s="848"/>
      <c r="D95" s="848"/>
      <c r="E95" s="848"/>
      <c r="F95" s="848"/>
      <c r="G95" s="848"/>
      <c r="H95" s="848"/>
      <c r="I95" s="848"/>
      <c r="J95" s="848"/>
      <c r="K95" s="848"/>
      <c r="L95" s="848"/>
      <c r="M95" s="848"/>
      <c r="N95" s="848"/>
      <c r="O95" s="848"/>
      <c r="P95" s="848"/>
      <c r="Q95" s="848"/>
      <c r="R95" s="848"/>
      <c r="S95" s="848"/>
      <c r="T95" s="848"/>
      <c r="U95" s="848"/>
      <c r="V95" s="848"/>
      <c r="W95" s="848"/>
      <c r="X95" s="848"/>
      <c r="Y95" s="848"/>
      <c r="Z95" s="848"/>
      <c r="AA95" s="848"/>
      <c r="AB95" s="848"/>
      <c r="AC95" s="848"/>
      <c r="AD95" s="848"/>
      <c r="AE95" s="848"/>
      <c r="AF95" s="848"/>
      <c r="AG95" s="848"/>
      <c r="AH95" s="848"/>
      <c r="AI95" s="848"/>
      <c r="AJ95" s="848"/>
      <c r="AK95" s="848"/>
      <c r="AL95" s="848"/>
      <c r="AM95" s="848"/>
      <c r="AN95" s="848"/>
      <c r="AO95" s="848"/>
      <c r="AP95" s="848"/>
      <c r="AQ95" s="848"/>
      <c r="AR95" s="848"/>
      <c r="AS95" s="848"/>
    </row>
    <row r="96" spans="2:45" ht="30" customHeight="1" x14ac:dyDescent="0.25">
      <c r="B96" s="848" t="s">
        <v>639</v>
      </c>
      <c r="C96" s="848"/>
      <c r="D96" s="848"/>
      <c r="E96" s="848"/>
      <c r="F96" s="848"/>
      <c r="G96" s="848"/>
      <c r="H96" s="848"/>
      <c r="I96" s="848"/>
      <c r="J96" s="848"/>
      <c r="K96" s="848"/>
      <c r="L96" s="848"/>
      <c r="M96" s="848"/>
      <c r="N96" s="848"/>
      <c r="O96" s="848"/>
      <c r="P96" s="848"/>
      <c r="Q96" s="848"/>
      <c r="R96" s="848"/>
      <c r="S96" s="848"/>
      <c r="T96" s="848"/>
      <c r="U96" s="848"/>
      <c r="V96" s="848"/>
      <c r="W96" s="848"/>
      <c r="X96" s="848"/>
      <c r="Y96" s="848"/>
      <c r="Z96" s="848"/>
      <c r="AA96" s="848"/>
      <c r="AB96" s="848"/>
      <c r="AC96" s="848"/>
      <c r="AD96" s="848"/>
      <c r="AE96" s="848"/>
      <c r="AF96" s="848"/>
      <c r="AG96" s="848"/>
      <c r="AH96" s="848"/>
      <c r="AI96" s="848"/>
      <c r="AJ96" s="848"/>
      <c r="AK96" s="848"/>
      <c r="AL96" s="848"/>
      <c r="AM96" s="848"/>
      <c r="AN96" s="848"/>
      <c r="AO96" s="848"/>
      <c r="AP96" s="848"/>
      <c r="AQ96" s="848"/>
      <c r="AR96" s="848"/>
      <c r="AS96" s="848"/>
    </row>
    <row r="97" spans="2:45" ht="66.75" customHeight="1" x14ac:dyDescent="0.25">
      <c r="B97" s="848" t="s">
        <v>640</v>
      </c>
      <c r="C97" s="848"/>
      <c r="D97" s="848"/>
      <c r="E97" s="848"/>
      <c r="F97" s="848"/>
      <c r="G97" s="848"/>
      <c r="H97" s="848"/>
      <c r="I97" s="848"/>
      <c r="J97" s="848"/>
      <c r="K97" s="848"/>
      <c r="L97" s="848"/>
      <c r="M97" s="848"/>
      <c r="N97" s="848"/>
      <c r="O97" s="848"/>
      <c r="P97" s="848"/>
      <c r="Q97" s="848"/>
      <c r="R97" s="848"/>
      <c r="S97" s="848"/>
      <c r="T97" s="848"/>
      <c r="U97" s="848"/>
      <c r="V97" s="848"/>
      <c r="W97" s="848"/>
      <c r="X97" s="848"/>
      <c r="Y97" s="848"/>
      <c r="Z97" s="848"/>
      <c r="AA97" s="848"/>
      <c r="AB97" s="848"/>
      <c r="AC97" s="848"/>
      <c r="AD97" s="848"/>
      <c r="AE97" s="848"/>
      <c r="AF97" s="848"/>
      <c r="AG97" s="848"/>
      <c r="AH97" s="848"/>
      <c r="AI97" s="848"/>
      <c r="AJ97" s="848"/>
      <c r="AK97" s="848"/>
      <c r="AL97" s="848"/>
      <c r="AM97" s="848"/>
      <c r="AN97" s="848"/>
      <c r="AO97" s="848"/>
      <c r="AP97" s="848"/>
      <c r="AQ97" s="848"/>
      <c r="AR97" s="848"/>
      <c r="AS97" s="848"/>
    </row>
  </sheetData>
  <sheetProtection formatCells="0" formatColumns="0" formatRows="0" insertColumns="0" insertRows="0" insertHyperlinks="0" deleteColumns="0" deleteRows="0" sort="0" autoFilter="0" pivotTables="0"/>
  <mergeCells count="47">
    <mergeCell ref="AY51:BG51"/>
    <mergeCell ref="AH5:BL5"/>
    <mergeCell ref="AH4:BL4"/>
    <mergeCell ref="A4:A6"/>
    <mergeCell ref="B4:B6"/>
    <mergeCell ref="C4:AG4"/>
    <mergeCell ref="C5:AG5"/>
    <mergeCell ref="B79:AS79"/>
    <mergeCell ref="B80:AS80"/>
    <mergeCell ref="AH2:AK2"/>
    <mergeCell ref="B2:AG2"/>
    <mergeCell ref="B60:AS60"/>
    <mergeCell ref="B61:AS61"/>
    <mergeCell ref="B72:AS72"/>
    <mergeCell ref="B67:AS67"/>
    <mergeCell ref="B68:AS68"/>
    <mergeCell ref="B69:AS69"/>
    <mergeCell ref="B70:AS70"/>
    <mergeCell ref="B71:AS71"/>
    <mergeCell ref="B77:AS77"/>
    <mergeCell ref="B78:AS78"/>
    <mergeCell ref="B73:AS73"/>
    <mergeCell ref="B74:AS74"/>
    <mergeCell ref="B75:AS75"/>
    <mergeCell ref="B76:AS76"/>
    <mergeCell ref="B62:AS62"/>
    <mergeCell ref="B63:AS63"/>
    <mergeCell ref="B64:AS64"/>
    <mergeCell ref="B65:AS65"/>
    <mergeCell ref="B66:AS66"/>
    <mergeCell ref="B95:AS95"/>
    <mergeCell ref="B96:AS96"/>
    <mergeCell ref="B97:AS97"/>
    <mergeCell ref="B89:AS89"/>
    <mergeCell ref="B90:AS90"/>
    <mergeCell ref="B91:AS91"/>
    <mergeCell ref="B92:AS92"/>
    <mergeCell ref="B93:AS93"/>
    <mergeCell ref="B81:AS81"/>
    <mergeCell ref="B82:AS82"/>
    <mergeCell ref="B83:AS83"/>
    <mergeCell ref="B94:AS94"/>
    <mergeCell ref="B85:AS85"/>
    <mergeCell ref="B86:AS86"/>
    <mergeCell ref="B87:AS87"/>
    <mergeCell ref="B88:AS88"/>
    <mergeCell ref="B84:AS84"/>
  </mergeCells>
  <hyperlinks>
    <hyperlink ref="AH2:AK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60" orientation="landscape" r:id="rId1"/>
  <colBreaks count="1" manualBreakCount="1">
    <brk id="3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V92"/>
  <sheetViews>
    <sheetView zoomScaleNormal="100" workbookViewId="0">
      <selection activeCell="AI53" sqref="AI53"/>
    </sheetView>
  </sheetViews>
  <sheetFormatPr defaultColWidth="9.109375" defaultRowHeight="13.2" x14ac:dyDescent="0.25"/>
  <cols>
    <col min="1" max="1" width="5.5546875" style="193" customWidth="1"/>
    <col min="2" max="2" width="40.44140625" style="193" customWidth="1"/>
    <col min="3" max="3" width="8.5546875" style="193" customWidth="1"/>
    <col min="4" max="25" width="4.6640625" style="193" customWidth="1"/>
    <col min="26" max="26" width="7.6640625" style="193" customWidth="1"/>
    <col min="27" max="48" width="4.6640625" style="193" customWidth="1"/>
    <col min="49" max="16384" width="9.109375" style="193"/>
  </cols>
  <sheetData>
    <row r="1" spans="1:48" x14ac:dyDescent="0.25">
      <c r="B1" s="93" t="s">
        <v>197</v>
      </c>
      <c r="C1" s="436"/>
      <c r="D1" s="194"/>
      <c r="E1" s="194"/>
      <c r="F1" s="194"/>
      <c r="G1" s="194"/>
      <c r="H1" s="194"/>
      <c r="I1" s="194"/>
      <c r="J1" s="194"/>
      <c r="K1" s="194"/>
      <c r="L1" s="194"/>
      <c r="M1" s="194"/>
      <c r="N1" s="194"/>
      <c r="O1" s="194"/>
      <c r="P1" s="194"/>
      <c r="Z1" s="194"/>
      <c r="AA1" s="194"/>
      <c r="AB1" s="194"/>
      <c r="AC1" s="194"/>
      <c r="AD1" s="194"/>
      <c r="AE1" s="194"/>
      <c r="AF1" s="194"/>
      <c r="AG1" s="194"/>
      <c r="AH1" s="194"/>
      <c r="AI1" s="194"/>
      <c r="AJ1" s="194"/>
      <c r="AK1" s="194"/>
      <c r="AL1" s="194"/>
      <c r="AM1" s="194"/>
    </row>
    <row r="2" spans="1:48" ht="37.5" customHeight="1" x14ac:dyDescent="0.25">
      <c r="C2" s="871" t="s">
        <v>828</v>
      </c>
      <c r="D2" s="871"/>
      <c r="E2" s="871"/>
      <c r="F2" s="871"/>
      <c r="G2" s="871"/>
      <c r="H2" s="871"/>
      <c r="I2" s="871"/>
      <c r="J2" s="871"/>
      <c r="K2" s="871"/>
      <c r="L2" s="871"/>
      <c r="M2" s="871"/>
      <c r="N2" s="871"/>
      <c r="O2" s="871"/>
      <c r="P2" s="871"/>
      <c r="Q2" s="871"/>
      <c r="R2" s="871"/>
      <c r="S2" s="871"/>
      <c r="T2" s="871"/>
      <c r="U2" s="871"/>
      <c r="V2" s="871"/>
      <c r="W2" s="871"/>
      <c r="X2" s="871"/>
      <c r="Y2" s="871"/>
      <c r="Z2" s="195"/>
      <c r="AA2" s="195"/>
      <c r="AB2" s="195"/>
      <c r="AC2" s="195"/>
      <c r="AD2" s="195"/>
      <c r="AE2" s="195"/>
      <c r="AF2" s="195"/>
      <c r="AG2" s="195"/>
      <c r="AH2" s="195"/>
      <c r="AI2" s="195"/>
      <c r="AJ2" s="195"/>
      <c r="AK2" s="195"/>
      <c r="AL2" s="195"/>
      <c r="AM2" s="195"/>
      <c r="AN2" s="195"/>
      <c r="AO2" s="195"/>
      <c r="AP2" s="195"/>
      <c r="AQ2" s="195"/>
      <c r="AR2" s="195"/>
      <c r="AS2" s="195"/>
      <c r="AT2" s="195"/>
      <c r="AU2" s="195"/>
      <c r="AV2" s="195"/>
    </row>
    <row r="3" spans="1:48" ht="13.8" thickBot="1" x14ac:dyDescent="0.3">
      <c r="K3" s="194" t="s">
        <v>269</v>
      </c>
      <c r="AP3" s="194"/>
    </row>
    <row r="4" spans="1:48" ht="42.75" customHeight="1" x14ac:dyDescent="0.25">
      <c r="A4" s="859" t="s">
        <v>223</v>
      </c>
      <c r="B4" s="861" t="s">
        <v>250</v>
      </c>
      <c r="C4" s="864" t="s">
        <v>199</v>
      </c>
      <c r="D4" s="865"/>
      <c r="E4" s="865"/>
      <c r="F4" s="865"/>
      <c r="G4" s="865"/>
      <c r="H4" s="865"/>
      <c r="I4" s="865"/>
      <c r="J4" s="865"/>
      <c r="K4" s="865"/>
      <c r="L4" s="865"/>
      <c r="M4" s="865"/>
      <c r="N4" s="865"/>
      <c r="O4" s="865"/>
      <c r="P4" s="865"/>
      <c r="Q4" s="865"/>
      <c r="R4" s="865"/>
      <c r="S4" s="865"/>
      <c r="T4" s="865"/>
      <c r="U4" s="865"/>
      <c r="V4" s="865"/>
      <c r="W4" s="865"/>
      <c r="X4" s="865"/>
      <c r="Y4" s="865"/>
      <c r="Z4" s="864" t="s">
        <v>200</v>
      </c>
      <c r="AA4" s="865"/>
      <c r="AB4" s="865"/>
      <c r="AC4" s="865"/>
      <c r="AD4" s="865"/>
      <c r="AE4" s="865"/>
      <c r="AF4" s="865"/>
      <c r="AG4" s="865"/>
      <c r="AH4" s="865"/>
      <c r="AI4" s="865"/>
      <c r="AJ4" s="865"/>
      <c r="AK4" s="865"/>
      <c r="AL4" s="865"/>
      <c r="AM4" s="865"/>
      <c r="AN4" s="865"/>
      <c r="AO4" s="865"/>
      <c r="AP4" s="865"/>
      <c r="AQ4" s="865"/>
      <c r="AR4" s="865"/>
      <c r="AS4" s="865"/>
      <c r="AT4" s="865"/>
      <c r="AU4" s="865"/>
      <c r="AV4" s="867"/>
    </row>
    <row r="5" spans="1:48" ht="15" customHeight="1" x14ac:dyDescent="0.25">
      <c r="A5" s="860"/>
      <c r="B5" s="862"/>
      <c r="C5" s="868" t="s">
        <v>201</v>
      </c>
      <c r="D5" s="869"/>
      <c r="E5" s="869"/>
      <c r="F5" s="869"/>
      <c r="G5" s="869"/>
      <c r="H5" s="869"/>
      <c r="I5" s="869"/>
      <c r="J5" s="869"/>
      <c r="K5" s="869"/>
      <c r="L5" s="869"/>
      <c r="M5" s="869"/>
      <c r="N5" s="869"/>
      <c r="O5" s="869"/>
      <c r="P5" s="869"/>
      <c r="Q5" s="869"/>
      <c r="R5" s="869"/>
      <c r="S5" s="869"/>
      <c r="T5" s="869"/>
      <c r="U5" s="869"/>
      <c r="V5" s="869"/>
      <c r="W5" s="869"/>
      <c r="X5" s="869"/>
      <c r="Y5" s="869"/>
      <c r="Z5" s="868" t="s">
        <v>201</v>
      </c>
      <c r="AA5" s="869"/>
      <c r="AB5" s="869"/>
      <c r="AC5" s="869"/>
      <c r="AD5" s="869"/>
      <c r="AE5" s="869"/>
      <c r="AF5" s="869"/>
      <c r="AG5" s="869"/>
      <c r="AH5" s="869"/>
      <c r="AI5" s="869"/>
      <c r="AJ5" s="869"/>
      <c r="AK5" s="869"/>
      <c r="AL5" s="869"/>
      <c r="AM5" s="869"/>
      <c r="AN5" s="869"/>
      <c r="AO5" s="869"/>
      <c r="AP5" s="869"/>
      <c r="AQ5" s="869"/>
      <c r="AR5" s="869"/>
      <c r="AS5" s="869"/>
      <c r="AT5" s="869"/>
      <c r="AU5" s="869"/>
      <c r="AV5" s="870"/>
    </row>
    <row r="6" spans="1:48" s="201" customFormat="1" ht="24" customHeight="1" x14ac:dyDescent="0.25">
      <c r="A6" s="860"/>
      <c r="B6" s="863"/>
      <c r="C6" s="196" t="s">
        <v>85</v>
      </c>
      <c r="D6" s="437" t="s">
        <v>802</v>
      </c>
      <c r="E6" s="197" t="s">
        <v>781</v>
      </c>
      <c r="F6" s="437" t="s">
        <v>782</v>
      </c>
      <c r="G6" s="197" t="s">
        <v>783</v>
      </c>
      <c r="H6" s="197" t="s">
        <v>784</v>
      </c>
      <c r="I6" s="197" t="s">
        <v>785</v>
      </c>
      <c r="J6" s="197" t="s">
        <v>786</v>
      </c>
      <c r="K6" s="197" t="s">
        <v>787</v>
      </c>
      <c r="L6" s="197" t="s">
        <v>788</v>
      </c>
      <c r="M6" s="197" t="s">
        <v>789</v>
      </c>
      <c r="N6" s="197" t="s">
        <v>790</v>
      </c>
      <c r="O6" s="197" t="s">
        <v>791</v>
      </c>
      <c r="P6" s="197" t="s">
        <v>792</v>
      </c>
      <c r="Q6" s="198" t="s">
        <v>793</v>
      </c>
      <c r="R6" s="198" t="s">
        <v>794</v>
      </c>
      <c r="S6" s="198" t="s">
        <v>795</v>
      </c>
      <c r="T6" s="198" t="s">
        <v>796</v>
      </c>
      <c r="U6" s="198" t="s">
        <v>797</v>
      </c>
      <c r="V6" s="198" t="s">
        <v>798</v>
      </c>
      <c r="W6" s="199" t="s">
        <v>799</v>
      </c>
      <c r="X6" s="198" t="s">
        <v>800</v>
      </c>
      <c r="Y6" s="198" t="s">
        <v>801</v>
      </c>
      <c r="Z6" s="196" t="s">
        <v>85</v>
      </c>
      <c r="AA6" s="197" t="s">
        <v>802</v>
      </c>
      <c r="AB6" s="197" t="s">
        <v>781</v>
      </c>
      <c r="AC6" s="437" t="s">
        <v>782</v>
      </c>
      <c r="AD6" s="197" t="s">
        <v>783</v>
      </c>
      <c r="AE6" s="197" t="s">
        <v>784</v>
      </c>
      <c r="AF6" s="197" t="s">
        <v>785</v>
      </c>
      <c r="AG6" s="197" t="s">
        <v>786</v>
      </c>
      <c r="AH6" s="197" t="s">
        <v>787</v>
      </c>
      <c r="AI6" s="197" t="s">
        <v>788</v>
      </c>
      <c r="AJ6" s="197" t="s">
        <v>789</v>
      </c>
      <c r="AK6" s="197" t="s">
        <v>790</v>
      </c>
      <c r="AL6" s="197" t="s">
        <v>791</v>
      </c>
      <c r="AM6" s="197" t="s">
        <v>792</v>
      </c>
      <c r="AN6" s="198" t="s">
        <v>793</v>
      </c>
      <c r="AO6" s="198" t="s">
        <v>794</v>
      </c>
      <c r="AP6" s="198" t="s">
        <v>795</v>
      </c>
      <c r="AQ6" s="198" t="s">
        <v>796</v>
      </c>
      <c r="AR6" s="198" t="s">
        <v>797</v>
      </c>
      <c r="AS6" s="198" t="s">
        <v>798</v>
      </c>
      <c r="AT6" s="199" t="s">
        <v>799</v>
      </c>
      <c r="AU6" s="198" t="s">
        <v>800</v>
      </c>
      <c r="AV6" s="200" t="s">
        <v>801</v>
      </c>
    </row>
    <row r="7" spans="1:48" x14ac:dyDescent="0.25">
      <c r="A7" s="202"/>
      <c r="B7" s="203" t="s">
        <v>225</v>
      </c>
      <c r="C7" s="208">
        <f>D7+E7+F7+G7+H7+I7+J7+K7+L7+M7+N7+O7+P7+Q7+R7+S7+T7+U7+V7+W7+X7+Y7</f>
        <v>0</v>
      </c>
      <c r="D7" s="204">
        <f t="shared" ref="D7:P7" si="0">SUM(D8:D45)</f>
        <v>0</v>
      </c>
      <c r="E7" s="204">
        <f t="shared" si="0"/>
        <v>0</v>
      </c>
      <c r="F7" s="204">
        <f>SUM(F8:F45)</f>
        <v>0</v>
      </c>
      <c r="G7" s="204">
        <f t="shared" si="0"/>
        <v>0</v>
      </c>
      <c r="H7" s="204">
        <f t="shared" si="0"/>
        <v>0</v>
      </c>
      <c r="I7" s="204">
        <f t="shared" si="0"/>
        <v>0</v>
      </c>
      <c r="J7" s="204">
        <f t="shared" si="0"/>
        <v>0</v>
      </c>
      <c r="K7" s="204">
        <f t="shared" si="0"/>
        <v>0</v>
      </c>
      <c r="L7" s="204">
        <f t="shared" si="0"/>
        <v>0</v>
      </c>
      <c r="M7" s="204">
        <f t="shared" si="0"/>
        <v>0</v>
      </c>
      <c r="N7" s="204">
        <f t="shared" si="0"/>
        <v>0</v>
      </c>
      <c r="O7" s="204">
        <f t="shared" si="0"/>
        <v>0</v>
      </c>
      <c r="P7" s="204">
        <f t="shared" si="0"/>
        <v>0</v>
      </c>
      <c r="Q7" s="205">
        <f>SUM(Q8:Q45)</f>
        <v>0</v>
      </c>
      <c r="R7" s="205">
        <f t="shared" ref="R7:Y7" si="1">SUM(R8:R45)</f>
        <v>0</v>
      </c>
      <c r="S7" s="205">
        <f t="shared" si="1"/>
        <v>0</v>
      </c>
      <c r="T7" s="205">
        <f t="shared" si="1"/>
        <v>0</v>
      </c>
      <c r="U7" s="205">
        <f t="shared" si="1"/>
        <v>0</v>
      </c>
      <c r="V7" s="205">
        <f>SUM(V8:V45)</f>
        <v>0</v>
      </c>
      <c r="W7" s="205">
        <f t="shared" si="1"/>
        <v>0</v>
      </c>
      <c r="X7" s="205">
        <f t="shared" si="1"/>
        <v>0</v>
      </c>
      <c r="Y7" s="205">
        <f t="shared" si="1"/>
        <v>0</v>
      </c>
      <c r="Z7" s="208">
        <f>AA7+AB7+AC7+AD7+AE7+AF7+AG7+AH7+AI7+AJ7+AK7+AL7+AM7+AN7+AO7+AP7+AQ7+AR7+AS7+AT7+AU7+AV7</f>
        <v>0</v>
      </c>
      <c r="AA7" s="204">
        <f t="shared" ref="AA7:AN7" si="2">SUM(AA8:AA45)</f>
        <v>0</v>
      </c>
      <c r="AB7" s="204">
        <f t="shared" si="2"/>
        <v>0</v>
      </c>
      <c r="AC7" s="204">
        <f t="shared" si="2"/>
        <v>0</v>
      </c>
      <c r="AD7" s="204">
        <f t="shared" si="2"/>
        <v>0</v>
      </c>
      <c r="AE7" s="204">
        <f t="shared" si="2"/>
        <v>0</v>
      </c>
      <c r="AF7" s="204">
        <f t="shared" si="2"/>
        <v>0</v>
      </c>
      <c r="AG7" s="204">
        <f t="shared" si="2"/>
        <v>0</v>
      </c>
      <c r="AH7" s="204">
        <f t="shared" si="2"/>
        <v>0</v>
      </c>
      <c r="AI7" s="204">
        <f t="shared" si="2"/>
        <v>0</v>
      </c>
      <c r="AJ7" s="204">
        <f t="shared" si="2"/>
        <v>0</v>
      </c>
      <c r="AK7" s="204">
        <f t="shared" si="2"/>
        <v>0</v>
      </c>
      <c r="AL7" s="204">
        <f t="shared" si="2"/>
        <v>0</v>
      </c>
      <c r="AM7" s="204">
        <f t="shared" si="2"/>
        <v>0</v>
      </c>
      <c r="AN7" s="205">
        <f t="shared" si="2"/>
        <v>0</v>
      </c>
      <c r="AO7" s="205">
        <f t="shared" ref="AO7:AV7" si="3">SUM(AO8:AO45)</f>
        <v>0</v>
      </c>
      <c r="AP7" s="205">
        <f t="shared" si="3"/>
        <v>0</v>
      </c>
      <c r="AQ7" s="205">
        <f t="shared" si="3"/>
        <v>0</v>
      </c>
      <c r="AR7" s="205">
        <f t="shared" si="3"/>
        <v>0</v>
      </c>
      <c r="AS7" s="205">
        <f t="shared" si="3"/>
        <v>0</v>
      </c>
      <c r="AT7" s="205">
        <f t="shared" si="3"/>
        <v>0</v>
      </c>
      <c r="AU7" s="205">
        <f t="shared" si="3"/>
        <v>0</v>
      </c>
      <c r="AV7" s="206">
        <f t="shared" si="3"/>
        <v>0</v>
      </c>
    </row>
    <row r="8" spans="1:48" x14ac:dyDescent="0.25">
      <c r="A8" s="207">
        <v>1</v>
      </c>
      <c r="B8" s="580" t="s">
        <v>825</v>
      </c>
      <c r="C8" s="208">
        <f>D8+E8+F8+G8+H8+I8+J8+K8+L8+M8+N8+O8+P8+Q8+R8+S8+T8+U8+V8+W8+X8+Y8</f>
        <v>0</v>
      </c>
      <c r="D8" s="209">
        <v>0</v>
      </c>
      <c r="E8" s="209">
        <v>0</v>
      </c>
      <c r="F8" s="209">
        <v>0</v>
      </c>
      <c r="G8" s="209">
        <v>0</v>
      </c>
      <c r="H8" s="209">
        <v>0</v>
      </c>
      <c r="I8" s="209">
        <v>0</v>
      </c>
      <c r="J8" s="209">
        <v>0</v>
      </c>
      <c r="K8" s="209">
        <v>0</v>
      </c>
      <c r="L8" s="209">
        <v>0</v>
      </c>
      <c r="M8" s="209">
        <v>0</v>
      </c>
      <c r="N8" s="209">
        <v>0</v>
      </c>
      <c r="O8" s="209">
        <v>0</v>
      </c>
      <c r="P8" s="209">
        <v>0</v>
      </c>
      <c r="Q8" s="209">
        <v>0</v>
      </c>
      <c r="R8" s="209">
        <v>0</v>
      </c>
      <c r="S8" s="209">
        <v>0</v>
      </c>
      <c r="T8" s="209">
        <v>0</v>
      </c>
      <c r="U8" s="209">
        <v>0</v>
      </c>
      <c r="V8" s="209">
        <v>0</v>
      </c>
      <c r="W8" s="209">
        <v>0</v>
      </c>
      <c r="X8" s="209">
        <v>0</v>
      </c>
      <c r="Y8" s="209">
        <v>0</v>
      </c>
      <c r="Z8" s="208">
        <f>AA8+AB8+AC8+AD8+AE8+AF8+AG8+AH8+AI8+AJ8+AK8+AL8+AM8+AN8+AO8+AP8+AQ8+AR8+AS8+AT8+AU8+AV8</f>
        <v>0</v>
      </c>
      <c r="AA8" s="209">
        <v>0</v>
      </c>
      <c r="AB8" s="209">
        <v>0</v>
      </c>
      <c r="AC8" s="209">
        <v>0</v>
      </c>
      <c r="AD8" s="209">
        <v>0</v>
      </c>
      <c r="AE8" s="209">
        <v>0</v>
      </c>
      <c r="AF8" s="209">
        <v>0</v>
      </c>
      <c r="AG8" s="209">
        <v>0</v>
      </c>
      <c r="AH8" s="209">
        <v>0</v>
      </c>
      <c r="AI8" s="209">
        <v>0</v>
      </c>
      <c r="AJ8" s="209">
        <v>0</v>
      </c>
      <c r="AK8" s="209">
        <v>0</v>
      </c>
      <c r="AL8" s="209">
        <v>0</v>
      </c>
      <c r="AM8" s="209">
        <v>0</v>
      </c>
      <c r="AN8" s="209">
        <v>0</v>
      </c>
      <c r="AO8" s="209">
        <v>0</v>
      </c>
      <c r="AP8" s="209">
        <v>0</v>
      </c>
      <c r="AQ8" s="209">
        <v>0</v>
      </c>
      <c r="AR8" s="209">
        <v>0</v>
      </c>
      <c r="AS8" s="209">
        <v>0</v>
      </c>
      <c r="AT8" s="209">
        <v>0</v>
      </c>
      <c r="AU8" s="209">
        <v>0</v>
      </c>
      <c r="AV8" s="210">
        <v>0</v>
      </c>
    </row>
    <row r="9" spans="1:48" x14ac:dyDescent="0.25">
      <c r="A9" s="211">
        <v>2</v>
      </c>
      <c r="B9" s="581" t="s">
        <v>826</v>
      </c>
      <c r="C9" s="208">
        <f t="shared" ref="C9:C45" si="4">D9+E9+F9+G9+H9+I9+J9+K9+L9+M9+N9+O9+P9+Q9+R9+S9+T9+U9+V9+W9+X9+Y9</f>
        <v>0</v>
      </c>
      <c r="D9" s="213">
        <v>0</v>
      </c>
      <c r="E9" s="213">
        <v>0</v>
      </c>
      <c r="F9" s="213">
        <v>0</v>
      </c>
      <c r="G9" s="213">
        <v>0</v>
      </c>
      <c r="H9" s="213">
        <v>0</v>
      </c>
      <c r="I9" s="213">
        <v>0</v>
      </c>
      <c r="J9" s="213">
        <v>0</v>
      </c>
      <c r="K9" s="213">
        <v>0</v>
      </c>
      <c r="L9" s="213">
        <v>0</v>
      </c>
      <c r="M9" s="213">
        <v>0</v>
      </c>
      <c r="N9" s="213">
        <v>0</v>
      </c>
      <c r="O9" s="213">
        <v>0</v>
      </c>
      <c r="P9" s="213">
        <v>0</v>
      </c>
      <c r="Q9" s="214">
        <v>0</v>
      </c>
      <c r="R9" s="214">
        <v>0</v>
      </c>
      <c r="S9" s="214">
        <v>0</v>
      </c>
      <c r="T9" s="214">
        <v>0</v>
      </c>
      <c r="U9" s="214">
        <v>0</v>
      </c>
      <c r="V9" s="214">
        <v>0</v>
      </c>
      <c r="W9" s="214">
        <v>0</v>
      </c>
      <c r="X9" s="214">
        <v>0</v>
      </c>
      <c r="Y9" s="214">
        <v>0</v>
      </c>
      <c r="Z9" s="208">
        <v>0</v>
      </c>
      <c r="AA9" s="213">
        <v>0</v>
      </c>
      <c r="AB9" s="213">
        <v>0</v>
      </c>
      <c r="AC9" s="213">
        <v>0</v>
      </c>
      <c r="AD9" s="213">
        <v>0</v>
      </c>
      <c r="AE9" s="213">
        <v>0</v>
      </c>
      <c r="AF9" s="213">
        <v>0</v>
      </c>
      <c r="AG9" s="213">
        <v>0</v>
      </c>
      <c r="AH9" s="213">
        <v>0</v>
      </c>
      <c r="AI9" s="213">
        <v>0</v>
      </c>
      <c r="AJ9" s="213">
        <v>0</v>
      </c>
      <c r="AK9" s="213">
        <v>0</v>
      </c>
      <c r="AL9" s="213">
        <v>0</v>
      </c>
      <c r="AM9" s="213">
        <v>0</v>
      </c>
      <c r="AN9" s="214">
        <v>0</v>
      </c>
      <c r="AO9" s="214">
        <v>0</v>
      </c>
      <c r="AP9" s="214">
        <v>0</v>
      </c>
      <c r="AQ9" s="214">
        <v>0</v>
      </c>
      <c r="AR9" s="214">
        <v>0</v>
      </c>
      <c r="AS9" s="214">
        <v>0</v>
      </c>
      <c r="AT9" s="214">
        <v>0</v>
      </c>
      <c r="AU9" s="214">
        <v>0</v>
      </c>
      <c r="AV9" s="215">
        <v>0</v>
      </c>
    </row>
    <row r="10" spans="1:48" ht="1.5" customHeight="1" x14ac:dyDescent="0.25">
      <c r="A10" s="211"/>
      <c r="B10" s="212"/>
      <c r="C10" s="208">
        <f t="shared" si="4"/>
        <v>0</v>
      </c>
      <c r="D10" s="213"/>
      <c r="E10" s="213"/>
      <c r="F10" s="213"/>
      <c r="G10" s="213"/>
      <c r="H10" s="213"/>
      <c r="I10" s="213"/>
      <c r="J10" s="213"/>
      <c r="K10" s="213"/>
      <c r="L10" s="213"/>
      <c r="M10" s="213"/>
      <c r="N10" s="213"/>
      <c r="O10" s="213"/>
      <c r="P10" s="213"/>
      <c r="Q10" s="214"/>
      <c r="R10" s="214"/>
      <c r="S10" s="214"/>
      <c r="T10" s="214"/>
      <c r="U10" s="214"/>
      <c r="V10" s="214"/>
      <c r="W10" s="214"/>
      <c r="X10" s="214"/>
      <c r="Y10" s="214"/>
      <c r="Z10" s="208">
        <f t="shared" ref="Z10:Z45" si="5">AA10+AB10+AC10+AD10+AE10+AF10+AG10+AH10+AI10+AJ10+AK10+AL10+AM10+AN10+AO10+AP10+AQ10+AR10+AS10+AT10+AU10+AV10</f>
        <v>0</v>
      </c>
      <c r="AA10" s="213"/>
      <c r="AB10" s="213"/>
      <c r="AC10" s="213"/>
      <c r="AD10" s="213"/>
      <c r="AE10" s="213"/>
      <c r="AF10" s="213"/>
      <c r="AG10" s="213"/>
      <c r="AH10" s="213"/>
      <c r="AI10" s="213"/>
      <c r="AJ10" s="213"/>
      <c r="AK10" s="213"/>
      <c r="AL10" s="213"/>
      <c r="AM10" s="213"/>
      <c r="AN10" s="214"/>
      <c r="AO10" s="214"/>
      <c r="AP10" s="214"/>
      <c r="AQ10" s="214"/>
      <c r="AR10" s="214"/>
      <c r="AS10" s="214"/>
      <c r="AT10" s="214"/>
      <c r="AU10" s="214"/>
      <c r="AV10" s="215"/>
    </row>
    <row r="11" spans="1:48" hidden="1" x14ac:dyDescent="0.25">
      <c r="A11" s="211"/>
      <c r="B11" s="212"/>
      <c r="C11" s="208">
        <f t="shared" si="4"/>
        <v>0</v>
      </c>
      <c r="D11" s="213"/>
      <c r="E11" s="213"/>
      <c r="F11" s="213"/>
      <c r="G11" s="213"/>
      <c r="H11" s="213"/>
      <c r="I11" s="213"/>
      <c r="J11" s="213"/>
      <c r="K11" s="213"/>
      <c r="L11" s="213"/>
      <c r="M11" s="213"/>
      <c r="N11" s="213"/>
      <c r="O11" s="213"/>
      <c r="P11" s="213"/>
      <c r="Q11" s="214"/>
      <c r="R11" s="214"/>
      <c r="S11" s="214"/>
      <c r="T11" s="214"/>
      <c r="U11" s="214"/>
      <c r="V11" s="214"/>
      <c r="W11" s="214"/>
      <c r="X11" s="214"/>
      <c r="Y11" s="214"/>
      <c r="Z11" s="208">
        <f t="shared" si="5"/>
        <v>0</v>
      </c>
      <c r="AA11" s="213"/>
      <c r="AB11" s="213"/>
      <c r="AC11" s="213"/>
      <c r="AD11" s="213"/>
      <c r="AE11" s="213"/>
      <c r="AF11" s="213"/>
      <c r="AG11" s="213"/>
      <c r="AH11" s="213"/>
      <c r="AI11" s="213"/>
      <c r="AJ11" s="213"/>
      <c r="AK11" s="213"/>
      <c r="AL11" s="213"/>
      <c r="AM11" s="213"/>
      <c r="AN11" s="214"/>
      <c r="AO11" s="214"/>
      <c r="AP11" s="214"/>
      <c r="AQ11" s="214"/>
      <c r="AR11" s="214"/>
      <c r="AS11" s="214"/>
      <c r="AT11" s="214"/>
      <c r="AU11" s="214"/>
      <c r="AV11" s="215"/>
    </row>
    <row r="12" spans="1:48" hidden="1" x14ac:dyDescent="0.25">
      <c r="A12" s="211"/>
      <c r="B12" s="212"/>
      <c r="C12" s="208">
        <f t="shared" si="4"/>
        <v>0</v>
      </c>
      <c r="D12" s="213"/>
      <c r="E12" s="213"/>
      <c r="F12" s="213"/>
      <c r="G12" s="213"/>
      <c r="H12" s="213"/>
      <c r="I12" s="213"/>
      <c r="J12" s="213"/>
      <c r="K12" s="213"/>
      <c r="L12" s="213"/>
      <c r="M12" s="213"/>
      <c r="N12" s="213"/>
      <c r="O12" s="213"/>
      <c r="P12" s="213"/>
      <c r="Q12" s="214"/>
      <c r="R12" s="214"/>
      <c r="S12" s="214"/>
      <c r="T12" s="214"/>
      <c r="U12" s="214"/>
      <c r="V12" s="214"/>
      <c r="W12" s="214"/>
      <c r="X12" s="214"/>
      <c r="Y12" s="214"/>
      <c r="Z12" s="208">
        <f t="shared" si="5"/>
        <v>0</v>
      </c>
      <c r="AA12" s="213"/>
      <c r="AB12" s="213"/>
      <c r="AC12" s="213"/>
      <c r="AD12" s="213"/>
      <c r="AE12" s="213"/>
      <c r="AF12" s="213"/>
      <c r="AG12" s="213"/>
      <c r="AH12" s="213"/>
      <c r="AI12" s="213"/>
      <c r="AJ12" s="213"/>
      <c r="AK12" s="213"/>
      <c r="AL12" s="213"/>
      <c r="AM12" s="213"/>
      <c r="AN12" s="214"/>
      <c r="AO12" s="214"/>
      <c r="AP12" s="214"/>
      <c r="AQ12" s="214"/>
      <c r="AR12" s="214"/>
      <c r="AS12" s="214"/>
      <c r="AT12" s="214"/>
      <c r="AU12" s="214"/>
      <c r="AV12" s="215"/>
    </row>
    <row r="13" spans="1:48" hidden="1" x14ac:dyDescent="0.25">
      <c r="A13" s="211"/>
      <c r="B13" s="212"/>
      <c r="C13" s="208">
        <f t="shared" si="4"/>
        <v>0</v>
      </c>
      <c r="D13" s="213"/>
      <c r="E13" s="213"/>
      <c r="F13" s="213"/>
      <c r="G13" s="213"/>
      <c r="H13" s="213"/>
      <c r="I13" s="213"/>
      <c r="J13" s="213"/>
      <c r="K13" s="213"/>
      <c r="L13" s="213"/>
      <c r="M13" s="213"/>
      <c r="N13" s="213"/>
      <c r="O13" s="213"/>
      <c r="P13" s="213"/>
      <c r="Q13" s="214"/>
      <c r="R13" s="214"/>
      <c r="S13" s="214"/>
      <c r="T13" s="214"/>
      <c r="U13" s="214"/>
      <c r="V13" s="214"/>
      <c r="W13" s="214"/>
      <c r="X13" s="214"/>
      <c r="Y13" s="214"/>
      <c r="Z13" s="208">
        <f t="shared" si="5"/>
        <v>0</v>
      </c>
      <c r="AA13" s="213"/>
      <c r="AB13" s="213"/>
      <c r="AC13" s="213"/>
      <c r="AD13" s="213"/>
      <c r="AE13" s="213"/>
      <c r="AF13" s="213"/>
      <c r="AG13" s="213"/>
      <c r="AH13" s="213"/>
      <c r="AI13" s="213"/>
      <c r="AJ13" s="213"/>
      <c r="AK13" s="213"/>
      <c r="AL13" s="213"/>
      <c r="AM13" s="213"/>
      <c r="AN13" s="214"/>
      <c r="AO13" s="214"/>
      <c r="AP13" s="214"/>
      <c r="AQ13" s="214"/>
      <c r="AR13" s="214"/>
      <c r="AS13" s="214"/>
      <c r="AT13" s="214"/>
      <c r="AU13" s="214"/>
      <c r="AV13" s="215"/>
    </row>
    <row r="14" spans="1:48" hidden="1" x14ac:dyDescent="0.25">
      <c r="A14" s="211"/>
      <c r="B14" s="212"/>
      <c r="C14" s="208">
        <f t="shared" si="4"/>
        <v>0</v>
      </c>
      <c r="D14" s="213"/>
      <c r="E14" s="213"/>
      <c r="F14" s="213"/>
      <c r="G14" s="213"/>
      <c r="H14" s="213"/>
      <c r="I14" s="213"/>
      <c r="J14" s="213"/>
      <c r="K14" s="213"/>
      <c r="L14" s="213"/>
      <c r="M14" s="213"/>
      <c r="N14" s="213"/>
      <c r="O14" s="213"/>
      <c r="P14" s="213"/>
      <c r="Q14" s="214"/>
      <c r="R14" s="214"/>
      <c r="S14" s="214"/>
      <c r="T14" s="214"/>
      <c r="U14" s="214"/>
      <c r="V14" s="214"/>
      <c r="W14" s="214"/>
      <c r="X14" s="214"/>
      <c r="Y14" s="214"/>
      <c r="Z14" s="208">
        <f t="shared" si="5"/>
        <v>0</v>
      </c>
      <c r="AA14" s="213"/>
      <c r="AB14" s="213"/>
      <c r="AC14" s="213"/>
      <c r="AD14" s="213"/>
      <c r="AE14" s="213"/>
      <c r="AF14" s="213"/>
      <c r="AG14" s="213"/>
      <c r="AH14" s="213"/>
      <c r="AI14" s="213"/>
      <c r="AJ14" s="213"/>
      <c r="AK14" s="213"/>
      <c r="AL14" s="213"/>
      <c r="AM14" s="213"/>
      <c r="AN14" s="214"/>
      <c r="AO14" s="214"/>
      <c r="AP14" s="214"/>
      <c r="AQ14" s="214"/>
      <c r="AR14" s="214"/>
      <c r="AS14" s="214"/>
      <c r="AT14" s="214"/>
      <c r="AU14" s="214"/>
      <c r="AV14" s="215"/>
    </row>
    <row r="15" spans="1:48" hidden="1" x14ac:dyDescent="0.25">
      <c r="A15" s="211"/>
      <c r="B15" s="212"/>
      <c r="C15" s="208">
        <f t="shared" si="4"/>
        <v>0</v>
      </c>
      <c r="D15" s="213"/>
      <c r="E15" s="213"/>
      <c r="F15" s="213"/>
      <c r="G15" s="213"/>
      <c r="H15" s="213"/>
      <c r="I15" s="213"/>
      <c r="J15" s="213"/>
      <c r="K15" s="213"/>
      <c r="L15" s="213"/>
      <c r="M15" s="213"/>
      <c r="N15" s="213"/>
      <c r="O15" s="213"/>
      <c r="P15" s="213"/>
      <c r="Q15" s="214"/>
      <c r="R15" s="214"/>
      <c r="S15" s="214"/>
      <c r="T15" s="214"/>
      <c r="U15" s="214"/>
      <c r="V15" s="214"/>
      <c r="W15" s="214"/>
      <c r="X15" s="214"/>
      <c r="Y15" s="214"/>
      <c r="Z15" s="208">
        <f t="shared" si="5"/>
        <v>0</v>
      </c>
      <c r="AA15" s="213"/>
      <c r="AB15" s="213"/>
      <c r="AC15" s="213"/>
      <c r="AD15" s="213"/>
      <c r="AE15" s="213"/>
      <c r="AF15" s="213"/>
      <c r="AG15" s="213"/>
      <c r="AH15" s="213"/>
      <c r="AI15" s="213"/>
      <c r="AJ15" s="213"/>
      <c r="AK15" s="213"/>
      <c r="AL15" s="213"/>
      <c r="AM15" s="213"/>
      <c r="AN15" s="214"/>
      <c r="AO15" s="214"/>
      <c r="AP15" s="214"/>
      <c r="AQ15" s="214"/>
      <c r="AR15" s="214"/>
      <c r="AS15" s="214"/>
      <c r="AT15" s="214"/>
      <c r="AU15" s="214"/>
      <c r="AV15" s="215"/>
    </row>
    <row r="16" spans="1:48" hidden="1" x14ac:dyDescent="0.25">
      <c r="A16" s="211"/>
      <c r="B16" s="212"/>
      <c r="C16" s="208">
        <f t="shared" si="4"/>
        <v>0</v>
      </c>
      <c r="D16" s="213"/>
      <c r="E16" s="213"/>
      <c r="F16" s="213"/>
      <c r="G16" s="213"/>
      <c r="H16" s="213"/>
      <c r="I16" s="213"/>
      <c r="J16" s="213"/>
      <c r="K16" s="213"/>
      <c r="L16" s="213"/>
      <c r="M16" s="213"/>
      <c r="N16" s="213"/>
      <c r="O16" s="213"/>
      <c r="P16" s="213"/>
      <c r="Q16" s="214"/>
      <c r="R16" s="214"/>
      <c r="S16" s="214"/>
      <c r="T16" s="214"/>
      <c r="U16" s="214"/>
      <c r="V16" s="214"/>
      <c r="W16" s="214"/>
      <c r="X16" s="214"/>
      <c r="Y16" s="214"/>
      <c r="Z16" s="208">
        <f t="shared" si="5"/>
        <v>0</v>
      </c>
      <c r="AA16" s="213"/>
      <c r="AB16" s="213"/>
      <c r="AC16" s="213"/>
      <c r="AD16" s="213"/>
      <c r="AE16" s="213"/>
      <c r="AF16" s="213"/>
      <c r="AG16" s="213"/>
      <c r="AH16" s="213"/>
      <c r="AI16" s="213"/>
      <c r="AJ16" s="213"/>
      <c r="AK16" s="213"/>
      <c r="AL16" s="213"/>
      <c r="AM16" s="213"/>
      <c r="AN16" s="214"/>
      <c r="AO16" s="214"/>
      <c r="AP16" s="214"/>
      <c r="AQ16" s="214"/>
      <c r="AR16" s="214"/>
      <c r="AS16" s="214"/>
      <c r="AT16" s="214"/>
      <c r="AU16" s="214"/>
      <c r="AV16" s="215"/>
    </row>
    <row r="17" spans="1:48" hidden="1" x14ac:dyDescent="0.25">
      <c r="A17" s="211"/>
      <c r="B17" s="212"/>
      <c r="C17" s="208">
        <f t="shared" si="4"/>
        <v>0</v>
      </c>
      <c r="D17" s="213"/>
      <c r="E17" s="213"/>
      <c r="F17" s="213"/>
      <c r="G17" s="213"/>
      <c r="H17" s="213"/>
      <c r="I17" s="213"/>
      <c r="J17" s="213"/>
      <c r="K17" s="213"/>
      <c r="L17" s="213"/>
      <c r="M17" s="213"/>
      <c r="N17" s="213"/>
      <c r="O17" s="213"/>
      <c r="P17" s="213"/>
      <c r="Q17" s="214"/>
      <c r="R17" s="214"/>
      <c r="S17" s="214"/>
      <c r="T17" s="214"/>
      <c r="U17" s="214"/>
      <c r="V17" s="214"/>
      <c r="W17" s="214"/>
      <c r="X17" s="214"/>
      <c r="Y17" s="214"/>
      <c r="Z17" s="208">
        <f t="shared" si="5"/>
        <v>0</v>
      </c>
      <c r="AA17" s="213"/>
      <c r="AB17" s="213"/>
      <c r="AC17" s="213"/>
      <c r="AD17" s="213"/>
      <c r="AE17" s="213"/>
      <c r="AF17" s="213"/>
      <c r="AG17" s="213"/>
      <c r="AH17" s="213"/>
      <c r="AI17" s="213"/>
      <c r="AJ17" s="213"/>
      <c r="AK17" s="213"/>
      <c r="AL17" s="213"/>
      <c r="AM17" s="213"/>
      <c r="AN17" s="214"/>
      <c r="AO17" s="214"/>
      <c r="AP17" s="214"/>
      <c r="AQ17" s="214"/>
      <c r="AR17" s="214"/>
      <c r="AS17" s="214"/>
      <c r="AT17" s="214"/>
      <c r="AU17" s="214"/>
      <c r="AV17" s="215"/>
    </row>
    <row r="18" spans="1:48" hidden="1" x14ac:dyDescent="0.25">
      <c r="A18" s="211"/>
      <c r="B18" s="212"/>
      <c r="C18" s="208">
        <f t="shared" si="4"/>
        <v>0</v>
      </c>
      <c r="D18" s="213"/>
      <c r="E18" s="213"/>
      <c r="F18" s="213"/>
      <c r="G18" s="213"/>
      <c r="H18" s="213"/>
      <c r="I18" s="213"/>
      <c r="J18" s="213"/>
      <c r="K18" s="213"/>
      <c r="L18" s="213"/>
      <c r="M18" s="213"/>
      <c r="N18" s="213"/>
      <c r="O18" s="213"/>
      <c r="P18" s="213"/>
      <c r="Q18" s="214"/>
      <c r="R18" s="214"/>
      <c r="S18" s="214"/>
      <c r="T18" s="214"/>
      <c r="U18" s="214"/>
      <c r="V18" s="214"/>
      <c r="W18" s="214"/>
      <c r="X18" s="214"/>
      <c r="Y18" s="214"/>
      <c r="Z18" s="208">
        <f t="shared" si="5"/>
        <v>0</v>
      </c>
      <c r="AA18" s="213"/>
      <c r="AB18" s="213"/>
      <c r="AC18" s="213"/>
      <c r="AD18" s="213"/>
      <c r="AE18" s="213"/>
      <c r="AF18" s="213"/>
      <c r="AG18" s="213"/>
      <c r="AH18" s="213"/>
      <c r="AI18" s="213"/>
      <c r="AJ18" s="213"/>
      <c r="AK18" s="213"/>
      <c r="AL18" s="213"/>
      <c r="AM18" s="213"/>
      <c r="AN18" s="214"/>
      <c r="AO18" s="214"/>
      <c r="AP18" s="214"/>
      <c r="AQ18" s="214"/>
      <c r="AR18" s="214"/>
      <c r="AS18" s="214"/>
      <c r="AT18" s="214"/>
      <c r="AU18" s="214"/>
      <c r="AV18" s="215"/>
    </row>
    <row r="19" spans="1:48" hidden="1" x14ac:dyDescent="0.25">
      <c r="A19" s="211"/>
      <c r="B19" s="212"/>
      <c r="C19" s="208">
        <f t="shared" si="4"/>
        <v>0</v>
      </c>
      <c r="D19" s="213"/>
      <c r="E19" s="213"/>
      <c r="F19" s="213"/>
      <c r="G19" s="213"/>
      <c r="H19" s="213"/>
      <c r="I19" s="213"/>
      <c r="J19" s="213"/>
      <c r="K19" s="213"/>
      <c r="L19" s="213"/>
      <c r="M19" s="213"/>
      <c r="N19" s="213"/>
      <c r="O19" s="213"/>
      <c r="P19" s="213"/>
      <c r="Q19" s="214"/>
      <c r="R19" s="214"/>
      <c r="S19" s="214"/>
      <c r="T19" s="214"/>
      <c r="U19" s="214"/>
      <c r="V19" s="214"/>
      <c r="W19" s="214"/>
      <c r="X19" s="214"/>
      <c r="Y19" s="214"/>
      <c r="Z19" s="208">
        <f t="shared" si="5"/>
        <v>0</v>
      </c>
      <c r="AA19" s="213"/>
      <c r="AB19" s="213"/>
      <c r="AC19" s="213"/>
      <c r="AD19" s="213"/>
      <c r="AE19" s="213"/>
      <c r="AF19" s="213"/>
      <c r="AG19" s="213"/>
      <c r="AH19" s="213"/>
      <c r="AI19" s="213"/>
      <c r="AJ19" s="213"/>
      <c r="AK19" s="213"/>
      <c r="AL19" s="213"/>
      <c r="AM19" s="213"/>
      <c r="AN19" s="214"/>
      <c r="AO19" s="214"/>
      <c r="AP19" s="214"/>
      <c r="AQ19" s="214"/>
      <c r="AR19" s="214"/>
      <c r="AS19" s="214"/>
      <c r="AT19" s="214"/>
      <c r="AU19" s="214"/>
      <c r="AV19" s="215"/>
    </row>
    <row r="20" spans="1:48" ht="7.5" hidden="1" customHeight="1" x14ac:dyDescent="0.25">
      <c r="A20" s="211"/>
      <c r="B20" s="212"/>
      <c r="C20" s="208">
        <f t="shared" si="4"/>
        <v>0</v>
      </c>
      <c r="D20" s="213"/>
      <c r="E20" s="213"/>
      <c r="F20" s="213"/>
      <c r="G20" s="213"/>
      <c r="H20" s="213"/>
      <c r="I20" s="213"/>
      <c r="J20" s="213"/>
      <c r="K20" s="213"/>
      <c r="L20" s="213"/>
      <c r="M20" s="213"/>
      <c r="N20" s="213"/>
      <c r="O20" s="213"/>
      <c r="P20" s="213"/>
      <c r="Q20" s="214"/>
      <c r="R20" s="214"/>
      <c r="S20" s="214"/>
      <c r="T20" s="214"/>
      <c r="U20" s="214"/>
      <c r="V20" s="214"/>
      <c r="W20" s="214"/>
      <c r="X20" s="214"/>
      <c r="Y20" s="214"/>
      <c r="Z20" s="208">
        <f t="shared" si="5"/>
        <v>0</v>
      </c>
      <c r="AA20" s="213"/>
      <c r="AB20" s="213"/>
      <c r="AC20" s="213"/>
      <c r="AD20" s="213"/>
      <c r="AE20" s="213"/>
      <c r="AF20" s="213"/>
      <c r="AG20" s="213"/>
      <c r="AH20" s="213"/>
      <c r="AI20" s="213"/>
      <c r="AJ20" s="213"/>
      <c r="AK20" s="213"/>
      <c r="AL20" s="213"/>
      <c r="AM20" s="213"/>
      <c r="AN20" s="214"/>
      <c r="AO20" s="214"/>
      <c r="AP20" s="214"/>
      <c r="AQ20" s="214"/>
      <c r="AR20" s="214"/>
      <c r="AS20" s="214"/>
      <c r="AT20" s="214"/>
      <c r="AU20" s="214"/>
      <c r="AV20" s="215"/>
    </row>
    <row r="21" spans="1:48" hidden="1" x14ac:dyDescent="0.25">
      <c r="A21" s="211"/>
      <c r="B21" s="212"/>
      <c r="C21" s="208">
        <f t="shared" si="4"/>
        <v>0</v>
      </c>
      <c r="D21" s="213"/>
      <c r="E21" s="213"/>
      <c r="F21" s="213"/>
      <c r="G21" s="213"/>
      <c r="H21" s="213"/>
      <c r="I21" s="213"/>
      <c r="J21" s="213"/>
      <c r="K21" s="213"/>
      <c r="L21" s="213"/>
      <c r="M21" s="213"/>
      <c r="N21" s="213"/>
      <c r="O21" s="213"/>
      <c r="P21" s="213"/>
      <c r="Q21" s="214"/>
      <c r="R21" s="214"/>
      <c r="S21" s="214"/>
      <c r="T21" s="214"/>
      <c r="U21" s="214"/>
      <c r="V21" s="214"/>
      <c r="W21" s="214"/>
      <c r="X21" s="214"/>
      <c r="Y21" s="214"/>
      <c r="Z21" s="208">
        <f t="shared" si="5"/>
        <v>0</v>
      </c>
      <c r="AA21" s="213"/>
      <c r="AB21" s="213"/>
      <c r="AC21" s="213"/>
      <c r="AD21" s="213"/>
      <c r="AE21" s="213"/>
      <c r="AF21" s="213"/>
      <c r="AG21" s="213"/>
      <c r="AH21" s="213"/>
      <c r="AI21" s="213"/>
      <c r="AJ21" s="213"/>
      <c r="AK21" s="213"/>
      <c r="AL21" s="213"/>
      <c r="AM21" s="213"/>
      <c r="AN21" s="214"/>
      <c r="AO21" s="214"/>
      <c r="AP21" s="214"/>
      <c r="AQ21" s="214"/>
      <c r="AR21" s="214"/>
      <c r="AS21" s="214"/>
      <c r="AT21" s="214"/>
      <c r="AU21" s="214"/>
      <c r="AV21" s="215"/>
    </row>
    <row r="22" spans="1:48" hidden="1" x14ac:dyDescent="0.25">
      <c r="A22" s="211"/>
      <c r="B22" s="212"/>
      <c r="C22" s="208">
        <f t="shared" si="4"/>
        <v>0</v>
      </c>
      <c r="D22" s="213"/>
      <c r="E22" s="213"/>
      <c r="F22" s="213"/>
      <c r="G22" s="213"/>
      <c r="H22" s="213"/>
      <c r="I22" s="213"/>
      <c r="J22" s="213"/>
      <c r="K22" s="213"/>
      <c r="L22" s="213"/>
      <c r="M22" s="213"/>
      <c r="N22" s="213"/>
      <c r="O22" s="213"/>
      <c r="P22" s="213"/>
      <c r="Q22" s="214"/>
      <c r="R22" s="214"/>
      <c r="S22" s="214"/>
      <c r="T22" s="214"/>
      <c r="U22" s="214"/>
      <c r="V22" s="214"/>
      <c r="W22" s="214"/>
      <c r="X22" s="214"/>
      <c r="Y22" s="214"/>
      <c r="Z22" s="208">
        <f t="shared" si="5"/>
        <v>0</v>
      </c>
      <c r="AA22" s="213"/>
      <c r="AB22" s="213"/>
      <c r="AC22" s="213"/>
      <c r="AD22" s="213"/>
      <c r="AE22" s="213"/>
      <c r="AF22" s="213"/>
      <c r="AG22" s="213"/>
      <c r="AH22" s="213"/>
      <c r="AI22" s="213"/>
      <c r="AJ22" s="213"/>
      <c r="AK22" s="213"/>
      <c r="AL22" s="213"/>
      <c r="AM22" s="213"/>
      <c r="AN22" s="214"/>
      <c r="AO22" s="214"/>
      <c r="AP22" s="214"/>
      <c r="AQ22" s="214"/>
      <c r="AR22" s="214"/>
      <c r="AS22" s="214"/>
      <c r="AT22" s="214"/>
      <c r="AU22" s="214"/>
      <c r="AV22" s="215"/>
    </row>
    <row r="23" spans="1:48" hidden="1" x14ac:dyDescent="0.25">
      <c r="A23" s="211"/>
      <c r="B23" s="212"/>
      <c r="C23" s="208">
        <f t="shared" si="4"/>
        <v>0</v>
      </c>
      <c r="D23" s="213"/>
      <c r="E23" s="213"/>
      <c r="F23" s="213"/>
      <c r="G23" s="213"/>
      <c r="H23" s="213"/>
      <c r="I23" s="213"/>
      <c r="J23" s="213"/>
      <c r="K23" s="213"/>
      <c r="L23" s="213"/>
      <c r="M23" s="213"/>
      <c r="N23" s="213"/>
      <c r="O23" s="213"/>
      <c r="P23" s="213"/>
      <c r="Q23" s="214"/>
      <c r="R23" s="214"/>
      <c r="S23" s="214"/>
      <c r="T23" s="214"/>
      <c r="U23" s="214"/>
      <c r="V23" s="214"/>
      <c r="W23" s="214"/>
      <c r="X23" s="214"/>
      <c r="Y23" s="214"/>
      <c r="Z23" s="208">
        <f t="shared" si="5"/>
        <v>0</v>
      </c>
      <c r="AA23" s="213"/>
      <c r="AB23" s="213"/>
      <c r="AC23" s="213"/>
      <c r="AD23" s="213"/>
      <c r="AE23" s="213"/>
      <c r="AF23" s="213"/>
      <c r="AG23" s="213"/>
      <c r="AH23" s="213"/>
      <c r="AI23" s="213"/>
      <c r="AJ23" s="213"/>
      <c r="AK23" s="213"/>
      <c r="AL23" s="213"/>
      <c r="AM23" s="213"/>
      <c r="AN23" s="214"/>
      <c r="AO23" s="214"/>
      <c r="AP23" s="214"/>
      <c r="AQ23" s="214"/>
      <c r="AR23" s="214"/>
      <c r="AS23" s="214"/>
      <c r="AT23" s="214"/>
      <c r="AU23" s="214"/>
      <c r="AV23" s="215"/>
    </row>
    <row r="24" spans="1:48" hidden="1" x14ac:dyDescent="0.25">
      <c r="A24" s="211"/>
      <c r="B24" s="216"/>
      <c r="C24" s="208">
        <f t="shared" si="4"/>
        <v>0</v>
      </c>
      <c r="D24" s="213"/>
      <c r="E24" s="213"/>
      <c r="F24" s="213"/>
      <c r="G24" s="213"/>
      <c r="H24" s="213"/>
      <c r="I24" s="213"/>
      <c r="J24" s="213"/>
      <c r="K24" s="213"/>
      <c r="L24" s="213"/>
      <c r="M24" s="213"/>
      <c r="N24" s="213"/>
      <c r="O24" s="213"/>
      <c r="P24" s="213"/>
      <c r="Q24" s="214"/>
      <c r="R24" s="214"/>
      <c r="S24" s="214"/>
      <c r="T24" s="214"/>
      <c r="U24" s="214"/>
      <c r="V24" s="214"/>
      <c r="W24" s="214"/>
      <c r="X24" s="214"/>
      <c r="Y24" s="214"/>
      <c r="Z24" s="208">
        <f t="shared" si="5"/>
        <v>0</v>
      </c>
      <c r="AA24" s="213"/>
      <c r="AB24" s="213"/>
      <c r="AC24" s="213"/>
      <c r="AD24" s="213"/>
      <c r="AE24" s="213"/>
      <c r="AF24" s="213"/>
      <c r="AG24" s="213"/>
      <c r="AH24" s="213"/>
      <c r="AI24" s="213"/>
      <c r="AJ24" s="213"/>
      <c r="AK24" s="213"/>
      <c r="AL24" s="213"/>
      <c r="AM24" s="213"/>
      <c r="AN24" s="214"/>
      <c r="AO24" s="214"/>
      <c r="AP24" s="214"/>
      <c r="AQ24" s="214"/>
      <c r="AR24" s="214"/>
      <c r="AS24" s="214"/>
      <c r="AT24" s="214"/>
      <c r="AU24" s="214"/>
      <c r="AV24" s="215"/>
    </row>
    <row r="25" spans="1:48" hidden="1" x14ac:dyDescent="0.25">
      <c r="A25" s="211"/>
      <c r="B25" s="216"/>
      <c r="C25" s="208">
        <f t="shared" si="4"/>
        <v>0</v>
      </c>
      <c r="D25" s="213"/>
      <c r="E25" s="213"/>
      <c r="F25" s="213"/>
      <c r="G25" s="213"/>
      <c r="H25" s="213"/>
      <c r="I25" s="213"/>
      <c r="J25" s="213"/>
      <c r="K25" s="213"/>
      <c r="L25" s="213"/>
      <c r="M25" s="213"/>
      <c r="N25" s="213"/>
      <c r="O25" s="213"/>
      <c r="P25" s="213"/>
      <c r="Q25" s="214"/>
      <c r="R25" s="214"/>
      <c r="S25" s="214"/>
      <c r="T25" s="214"/>
      <c r="U25" s="214"/>
      <c r="V25" s="214"/>
      <c r="W25" s="214"/>
      <c r="X25" s="214"/>
      <c r="Y25" s="214"/>
      <c r="Z25" s="208">
        <f t="shared" si="5"/>
        <v>0</v>
      </c>
      <c r="AA25" s="213"/>
      <c r="AB25" s="213"/>
      <c r="AC25" s="213"/>
      <c r="AD25" s="213"/>
      <c r="AE25" s="213"/>
      <c r="AF25" s="213"/>
      <c r="AG25" s="213"/>
      <c r="AH25" s="213"/>
      <c r="AI25" s="213"/>
      <c r="AJ25" s="213"/>
      <c r="AK25" s="213"/>
      <c r="AL25" s="213"/>
      <c r="AM25" s="213"/>
      <c r="AN25" s="214"/>
      <c r="AO25" s="214"/>
      <c r="AP25" s="214"/>
      <c r="AQ25" s="214"/>
      <c r="AR25" s="214"/>
      <c r="AS25" s="214"/>
      <c r="AT25" s="214"/>
      <c r="AU25" s="214"/>
      <c r="AV25" s="215"/>
    </row>
    <row r="26" spans="1:48" hidden="1" x14ac:dyDescent="0.25">
      <c r="A26" s="211"/>
      <c r="B26" s="216"/>
      <c r="C26" s="208">
        <f t="shared" si="4"/>
        <v>0</v>
      </c>
      <c r="D26" s="213"/>
      <c r="E26" s="213"/>
      <c r="F26" s="213"/>
      <c r="G26" s="213"/>
      <c r="H26" s="213"/>
      <c r="I26" s="213"/>
      <c r="J26" s="213"/>
      <c r="K26" s="213"/>
      <c r="L26" s="213"/>
      <c r="M26" s="213"/>
      <c r="N26" s="213"/>
      <c r="O26" s="213"/>
      <c r="P26" s="213"/>
      <c r="Q26" s="214"/>
      <c r="R26" s="214"/>
      <c r="S26" s="214"/>
      <c r="T26" s="214"/>
      <c r="U26" s="214"/>
      <c r="V26" s="214"/>
      <c r="W26" s="214"/>
      <c r="X26" s="214"/>
      <c r="Y26" s="214"/>
      <c r="Z26" s="208">
        <f t="shared" si="5"/>
        <v>0</v>
      </c>
      <c r="AA26" s="213"/>
      <c r="AB26" s="213"/>
      <c r="AC26" s="213"/>
      <c r="AD26" s="213"/>
      <c r="AE26" s="213"/>
      <c r="AF26" s="213"/>
      <c r="AG26" s="213"/>
      <c r="AH26" s="213"/>
      <c r="AI26" s="213"/>
      <c r="AJ26" s="213"/>
      <c r="AK26" s="213"/>
      <c r="AL26" s="213"/>
      <c r="AM26" s="213"/>
      <c r="AN26" s="214"/>
      <c r="AO26" s="214"/>
      <c r="AP26" s="214"/>
      <c r="AQ26" s="214"/>
      <c r="AR26" s="214"/>
      <c r="AS26" s="214"/>
      <c r="AT26" s="214"/>
      <c r="AU26" s="214"/>
      <c r="AV26" s="215"/>
    </row>
    <row r="27" spans="1:48" hidden="1" x14ac:dyDescent="0.25">
      <c r="A27" s="211"/>
      <c r="B27" s="216"/>
      <c r="C27" s="208">
        <f t="shared" si="4"/>
        <v>0</v>
      </c>
      <c r="D27" s="213"/>
      <c r="E27" s="213"/>
      <c r="F27" s="213"/>
      <c r="G27" s="213"/>
      <c r="H27" s="213"/>
      <c r="I27" s="213"/>
      <c r="J27" s="213"/>
      <c r="K27" s="213"/>
      <c r="L27" s="213"/>
      <c r="M27" s="213"/>
      <c r="N27" s="213"/>
      <c r="O27" s="213"/>
      <c r="P27" s="213"/>
      <c r="Q27" s="214"/>
      <c r="R27" s="214"/>
      <c r="S27" s="214"/>
      <c r="T27" s="214"/>
      <c r="U27" s="214"/>
      <c r="V27" s="214"/>
      <c r="W27" s="214"/>
      <c r="X27" s="214"/>
      <c r="Y27" s="214"/>
      <c r="Z27" s="208">
        <f t="shared" si="5"/>
        <v>0</v>
      </c>
      <c r="AA27" s="213"/>
      <c r="AB27" s="213"/>
      <c r="AC27" s="213"/>
      <c r="AD27" s="213"/>
      <c r="AE27" s="213"/>
      <c r="AF27" s="213"/>
      <c r="AG27" s="213"/>
      <c r="AH27" s="213"/>
      <c r="AI27" s="213"/>
      <c r="AJ27" s="213"/>
      <c r="AK27" s="213"/>
      <c r="AL27" s="213"/>
      <c r="AM27" s="213"/>
      <c r="AN27" s="214"/>
      <c r="AO27" s="214"/>
      <c r="AP27" s="214"/>
      <c r="AQ27" s="214"/>
      <c r="AR27" s="214"/>
      <c r="AS27" s="214"/>
      <c r="AT27" s="214"/>
      <c r="AU27" s="214"/>
      <c r="AV27" s="215"/>
    </row>
    <row r="28" spans="1:48" hidden="1" x14ac:dyDescent="0.25">
      <c r="A28" s="211"/>
      <c r="B28" s="212"/>
      <c r="C28" s="208">
        <f t="shared" si="4"/>
        <v>0</v>
      </c>
      <c r="D28" s="213"/>
      <c r="E28" s="213"/>
      <c r="F28" s="213"/>
      <c r="G28" s="213"/>
      <c r="H28" s="213"/>
      <c r="I28" s="213"/>
      <c r="J28" s="213"/>
      <c r="K28" s="213"/>
      <c r="L28" s="213"/>
      <c r="M28" s="213"/>
      <c r="N28" s="213"/>
      <c r="O28" s="213"/>
      <c r="P28" s="213"/>
      <c r="Q28" s="214"/>
      <c r="R28" s="214"/>
      <c r="S28" s="214"/>
      <c r="T28" s="214"/>
      <c r="U28" s="214"/>
      <c r="V28" s="214"/>
      <c r="W28" s="214"/>
      <c r="X28" s="214"/>
      <c r="Y28" s="214"/>
      <c r="Z28" s="208">
        <f t="shared" si="5"/>
        <v>0</v>
      </c>
      <c r="AA28" s="213"/>
      <c r="AB28" s="213"/>
      <c r="AC28" s="213"/>
      <c r="AD28" s="213"/>
      <c r="AE28" s="213"/>
      <c r="AF28" s="213"/>
      <c r="AG28" s="213"/>
      <c r="AH28" s="213"/>
      <c r="AI28" s="213"/>
      <c r="AJ28" s="213"/>
      <c r="AK28" s="213"/>
      <c r="AL28" s="213"/>
      <c r="AM28" s="213"/>
      <c r="AN28" s="214"/>
      <c r="AO28" s="214"/>
      <c r="AP28" s="214"/>
      <c r="AQ28" s="214"/>
      <c r="AR28" s="214"/>
      <c r="AS28" s="214"/>
      <c r="AT28" s="214"/>
      <c r="AU28" s="214"/>
      <c r="AV28" s="215"/>
    </row>
    <row r="29" spans="1:48" hidden="1" x14ac:dyDescent="0.25">
      <c r="A29" s="211"/>
      <c r="B29" s="212"/>
      <c r="C29" s="208">
        <f t="shared" si="4"/>
        <v>0</v>
      </c>
      <c r="D29" s="213"/>
      <c r="E29" s="213"/>
      <c r="F29" s="213"/>
      <c r="G29" s="213"/>
      <c r="H29" s="213"/>
      <c r="I29" s="213"/>
      <c r="J29" s="213"/>
      <c r="K29" s="213"/>
      <c r="L29" s="213"/>
      <c r="M29" s="213"/>
      <c r="N29" s="213"/>
      <c r="O29" s="213"/>
      <c r="P29" s="213"/>
      <c r="Q29" s="214"/>
      <c r="R29" s="214"/>
      <c r="S29" s="214"/>
      <c r="T29" s="214"/>
      <c r="U29" s="214"/>
      <c r="V29" s="214"/>
      <c r="W29" s="214"/>
      <c r="X29" s="214"/>
      <c r="Y29" s="214"/>
      <c r="Z29" s="208">
        <f t="shared" si="5"/>
        <v>0</v>
      </c>
      <c r="AA29" s="213"/>
      <c r="AB29" s="213"/>
      <c r="AC29" s="213"/>
      <c r="AD29" s="213"/>
      <c r="AE29" s="213"/>
      <c r="AF29" s="213"/>
      <c r="AG29" s="213"/>
      <c r="AH29" s="213"/>
      <c r="AI29" s="213"/>
      <c r="AJ29" s="213"/>
      <c r="AK29" s="213"/>
      <c r="AL29" s="213"/>
      <c r="AM29" s="213"/>
      <c r="AN29" s="214"/>
      <c r="AO29" s="214"/>
      <c r="AP29" s="214"/>
      <c r="AQ29" s="214"/>
      <c r="AR29" s="214"/>
      <c r="AS29" s="214"/>
      <c r="AT29" s="214"/>
      <c r="AU29" s="214"/>
      <c r="AV29" s="215"/>
    </row>
    <row r="30" spans="1:48" hidden="1" x14ac:dyDescent="0.25">
      <c r="A30" s="211"/>
      <c r="B30" s="212"/>
      <c r="C30" s="208">
        <f t="shared" si="4"/>
        <v>0</v>
      </c>
      <c r="D30" s="213"/>
      <c r="E30" s="213"/>
      <c r="F30" s="213"/>
      <c r="G30" s="213"/>
      <c r="H30" s="213"/>
      <c r="I30" s="213"/>
      <c r="J30" s="213"/>
      <c r="K30" s="213"/>
      <c r="L30" s="213"/>
      <c r="M30" s="213"/>
      <c r="N30" s="213"/>
      <c r="O30" s="213"/>
      <c r="P30" s="213"/>
      <c r="Q30" s="214"/>
      <c r="R30" s="214"/>
      <c r="S30" s="214"/>
      <c r="T30" s="214"/>
      <c r="U30" s="214"/>
      <c r="V30" s="214"/>
      <c r="W30" s="214"/>
      <c r="X30" s="214"/>
      <c r="Y30" s="214"/>
      <c r="Z30" s="208">
        <f t="shared" si="5"/>
        <v>0</v>
      </c>
      <c r="AA30" s="213"/>
      <c r="AB30" s="213"/>
      <c r="AC30" s="213"/>
      <c r="AD30" s="213"/>
      <c r="AE30" s="213"/>
      <c r="AF30" s="213"/>
      <c r="AG30" s="213"/>
      <c r="AH30" s="213"/>
      <c r="AI30" s="213"/>
      <c r="AJ30" s="213"/>
      <c r="AK30" s="213"/>
      <c r="AL30" s="213"/>
      <c r="AM30" s="213"/>
      <c r="AN30" s="214"/>
      <c r="AO30" s="214"/>
      <c r="AP30" s="214"/>
      <c r="AQ30" s="214"/>
      <c r="AR30" s="214"/>
      <c r="AS30" s="214"/>
      <c r="AT30" s="214"/>
      <c r="AU30" s="214"/>
      <c r="AV30" s="215"/>
    </row>
    <row r="31" spans="1:48" hidden="1" x14ac:dyDescent="0.25">
      <c r="A31" s="211"/>
      <c r="B31" s="212"/>
      <c r="C31" s="208">
        <f t="shared" si="4"/>
        <v>0</v>
      </c>
      <c r="D31" s="213"/>
      <c r="E31" s="213"/>
      <c r="F31" s="213"/>
      <c r="G31" s="213"/>
      <c r="H31" s="213"/>
      <c r="I31" s="213"/>
      <c r="J31" s="213"/>
      <c r="K31" s="213"/>
      <c r="L31" s="213"/>
      <c r="M31" s="213"/>
      <c r="N31" s="213"/>
      <c r="O31" s="213"/>
      <c r="P31" s="213"/>
      <c r="Q31" s="214"/>
      <c r="R31" s="214"/>
      <c r="S31" s="214"/>
      <c r="T31" s="214"/>
      <c r="U31" s="214"/>
      <c r="V31" s="214"/>
      <c r="W31" s="214"/>
      <c r="X31" s="214"/>
      <c r="Y31" s="214"/>
      <c r="Z31" s="208">
        <f t="shared" si="5"/>
        <v>0</v>
      </c>
      <c r="AA31" s="213"/>
      <c r="AB31" s="213"/>
      <c r="AC31" s="213"/>
      <c r="AD31" s="213"/>
      <c r="AE31" s="213"/>
      <c r="AF31" s="213"/>
      <c r="AG31" s="213"/>
      <c r="AH31" s="213"/>
      <c r="AI31" s="213"/>
      <c r="AJ31" s="213"/>
      <c r="AK31" s="213"/>
      <c r="AL31" s="213"/>
      <c r="AM31" s="213"/>
      <c r="AN31" s="214"/>
      <c r="AO31" s="214"/>
      <c r="AP31" s="214"/>
      <c r="AQ31" s="214"/>
      <c r="AR31" s="214"/>
      <c r="AS31" s="214"/>
      <c r="AT31" s="214"/>
      <c r="AU31" s="214"/>
      <c r="AV31" s="215"/>
    </row>
    <row r="32" spans="1:48" hidden="1" x14ac:dyDescent="0.25">
      <c r="A32" s="211"/>
      <c r="B32" s="212"/>
      <c r="C32" s="208">
        <f t="shared" si="4"/>
        <v>0</v>
      </c>
      <c r="D32" s="213"/>
      <c r="E32" s="213"/>
      <c r="F32" s="213"/>
      <c r="G32" s="213"/>
      <c r="H32" s="213"/>
      <c r="I32" s="213"/>
      <c r="J32" s="213"/>
      <c r="K32" s="213"/>
      <c r="L32" s="213"/>
      <c r="M32" s="213"/>
      <c r="N32" s="213"/>
      <c r="O32" s="213"/>
      <c r="P32" s="213"/>
      <c r="Q32" s="214"/>
      <c r="R32" s="214"/>
      <c r="S32" s="214"/>
      <c r="T32" s="214"/>
      <c r="U32" s="214"/>
      <c r="V32" s="214"/>
      <c r="W32" s="214"/>
      <c r="X32" s="214"/>
      <c r="Y32" s="214"/>
      <c r="Z32" s="208">
        <f t="shared" si="5"/>
        <v>0</v>
      </c>
      <c r="AA32" s="213"/>
      <c r="AB32" s="213"/>
      <c r="AC32" s="213"/>
      <c r="AD32" s="213"/>
      <c r="AE32" s="213"/>
      <c r="AF32" s="213"/>
      <c r="AG32" s="213"/>
      <c r="AH32" s="213"/>
      <c r="AI32" s="213"/>
      <c r="AJ32" s="213"/>
      <c r="AK32" s="213"/>
      <c r="AL32" s="213"/>
      <c r="AM32" s="213"/>
      <c r="AN32" s="214"/>
      <c r="AO32" s="214"/>
      <c r="AP32" s="214"/>
      <c r="AQ32" s="214"/>
      <c r="AR32" s="214"/>
      <c r="AS32" s="214"/>
      <c r="AT32" s="214"/>
      <c r="AU32" s="214"/>
      <c r="AV32" s="215"/>
    </row>
    <row r="33" spans="1:48" hidden="1" x14ac:dyDescent="0.25">
      <c r="A33" s="211"/>
      <c r="B33" s="212"/>
      <c r="C33" s="208">
        <f t="shared" si="4"/>
        <v>0</v>
      </c>
      <c r="D33" s="213"/>
      <c r="E33" s="213"/>
      <c r="F33" s="213"/>
      <c r="G33" s="213"/>
      <c r="H33" s="213"/>
      <c r="I33" s="213"/>
      <c r="J33" s="213"/>
      <c r="K33" s="213"/>
      <c r="L33" s="213"/>
      <c r="M33" s="213"/>
      <c r="N33" s="213"/>
      <c r="O33" s="213"/>
      <c r="P33" s="213"/>
      <c r="Q33" s="214"/>
      <c r="R33" s="214"/>
      <c r="S33" s="214"/>
      <c r="T33" s="214"/>
      <c r="U33" s="214"/>
      <c r="V33" s="214"/>
      <c r="W33" s="214"/>
      <c r="X33" s="214"/>
      <c r="Y33" s="214"/>
      <c r="Z33" s="208">
        <f t="shared" si="5"/>
        <v>0</v>
      </c>
      <c r="AA33" s="213"/>
      <c r="AB33" s="213"/>
      <c r="AC33" s="213"/>
      <c r="AD33" s="213"/>
      <c r="AE33" s="213"/>
      <c r="AF33" s="213"/>
      <c r="AG33" s="213"/>
      <c r="AH33" s="213"/>
      <c r="AI33" s="213"/>
      <c r="AJ33" s="213"/>
      <c r="AK33" s="213"/>
      <c r="AL33" s="213"/>
      <c r="AM33" s="213"/>
      <c r="AN33" s="214"/>
      <c r="AO33" s="214"/>
      <c r="AP33" s="214"/>
      <c r="AQ33" s="214"/>
      <c r="AR33" s="214"/>
      <c r="AS33" s="214"/>
      <c r="AT33" s="214"/>
      <c r="AU33" s="214"/>
      <c r="AV33" s="215"/>
    </row>
    <row r="34" spans="1:48" hidden="1" x14ac:dyDescent="0.25">
      <c r="A34" s="211"/>
      <c r="B34" s="212"/>
      <c r="C34" s="208">
        <f t="shared" si="4"/>
        <v>0</v>
      </c>
      <c r="D34" s="213"/>
      <c r="E34" s="213"/>
      <c r="F34" s="213"/>
      <c r="G34" s="213"/>
      <c r="H34" s="213"/>
      <c r="I34" s="213"/>
      <c r="J34" s="213"/>
      <c r="K34" s="213"/>
      <c r="L34" s="213"/>
      <c r="M34" s="213"/>
      <c r="N34" s="213"/>
      <c r="O34" s="213"/>
      <c r="P34" s="213"/>
      <c r="Q34" s="214"/>
      <c r="R34" s="214"/>
      <c r="S34" s="214"/>
      <c r="T34" s="214"/>
      <c r="U34" s="214"/>
      <c r="V34" s="214"/>
      <c r="W34" s="214"/>
      <c r="X34" s="214"/>
      <c r="Y34" s="214"/>
      <c r="Z34" s="208">
        <f t="shared" si="5"/>
        <v>0</v>
      </c>
      <c r="AA34" s="213"/>
      <c r="AB34" s="213"/>
      <c r="AC34" s="213"/>
      <c r="AD34" s="213"/>
      <c r="AE34" s="213"/>
      <c r="AF34" s="213"/>
      <c r="AG34" s="213"/>
      <c r="AH34" s="213"/>
      <c r="AI34" s="213"/>
      <c r="AJ34" s="213"/>
      <c r="AK34" s="213"/>
      <c r="AL34" s="213"/>
      <c r="AM34" s="213"/>
      <c r="AN34" s="214"/>
      <c r="AO34" s="214"/>
      <c r="AP34" s="214"/>
      <c r="AQ34" s="214"/>
      <c r="AR34" s="214"/>
      <c r="AS34" s="214"/>
      <c r="AT34" s="214"/>
      <c r="AU34" s="214"/>
      <c r="AV34" s="215"/>
    </row>
    <row r="35" spans="1:48" hidden="1" x14ac:dyDescent="0.25">
      <c r="A35" s="211"/>
      <c r="B35" s="212"/>
      <c r="C35" s="208">
        <f t="shared" si="4"/>
        <v>0</v>
      </c>
      <c r="D35" s="213"/>
      <c r="E35" s="213"/>
      <c r="F35" s="213"/>
      <c r="G35" s="213"/>
      <c r="H35" s="213"/>
      <c r="I35" s="213"/>
      <c r="J35" s="213"/>
      <c r="K35" s="213"/>
      <c r="L35" s="213"/>
      <c r="M35" s="213"/>
      <c r="N35" s="213"/>
      <c r="O35" s="213"/>
      <c r="P35" s="213"/>
      <c r="Q35" s="214"/>
      <c r="R35" s="214"/>
      <c r="S35" s="214"/>
      <c r="T35" s="214"/>
      <c r="U35" s="214"/>
      <c r="V35" s="214"/>
      <c r="W35" s="214"/>
      <c r="X35" s="214"/>
      <c r="Y35" s="214"/>
      <c r="Z35" s="208">
        <f t="shared" si="5"/>
        <v>0</v>
      </c>
      <c r="AA35" s="213"/>
      <c r="AB35" s="213"/>
      <c r="AC35" s="213"/>
      <c r="AD35" s="213"/>
      <c r="AE35" s="213"/>
      <c r="AF35" s="213"/>
      <c r="AG35" s="213"/>
      <c r="AH35" s="213"/>
      <c r="AI35" s="213"/>
      <c r="AJ35" s="213"/>
      <c r="AK35" s="213"/>
      <c r="AL35" s="213"/>
      <c r="AM35" s="213"/>
      <c r="AN35" s="214"/>
      <c r="AO35" s="214"/>
      <c r="AP35" s="214"/>
      <c r="AQ35" s="214"/>
      <c r="AR35" s="214"/>
      <c r="AS35" s="214"/>
      <c r="AT35" s="214"/>
      <c r="AU35" s="214"/>
      <c r="AV35" s="215"/>
    </row>
    <row r="36" spans="1:48" hidden="1" x14ac:dyDescent="0.25">
      <c r="A36" s="211"/>
      <c r="B36" s="212"/>
      <c r="C36" s="208">
        <f t="shared" si="4"/>
        <v>0</v>
      </c>
      <c r="D36" s="213"/>
      <c r="E36" s="213"/>
      <c r="F36" s="213"/>
      <c r="G36" s="213"/>
      <c r="H36" s="213"/>
      <c r="I36" s="213"/>
      <c r="J36" s="213"/>
      <c r="K36" s="213"/>
      <c r="L36" s="213"/>
      <c r="M36" s="213"/>
      <c r="N36" s="213"/>
      <c r="O36" s="213"/>
      <c r="P36" s="213"/>
      <c r="Q36" s="214"/>
      <c r="R36" s="214"/>
      <c r="S36" s="214"/>
      <c r="T36" s="214"/>
      <c r="U36" s="214"/>
      <c r="V36" s="214"/>
      <c r="W36" s="214"/>
      <c r="X36" s="214"/>
      <c r="Y36" s="214"/>
      <c r="Z36" s="208">
        <f t="shared" si="5"/>
        <v>0</v>
      </c>
      <c r="AA36" s="213"/>
      <c r="AB36" s="213"/>
      <c r="AC36" s="213"/>
      <c r="AD36" s="213"/>
      <c r="AE36" s="213"/>
      <c r="AF36" s="213"/>
      <c r="AG36" s="213"/>
      <c r="AH36" s="213"/>
      <c r="AI36" s="213"/>
      <c r="AJ36" s="213"/>
      <c r="AK36" s="213"/>
      <c r="AL36" s="213"/>
      <c r="AM36" s="213"/>
      <c r="AN36" s="214"/>
      <c r="AO36" s="214"/>
      <c r="AP36" s="214"/>
      <c r="AQ36" s="214"/>
      <c r="AR36" s="214"/>
      <c r="AS36" s="214"/>
      <c r="AT36" s="214"/>
      <c r="AU36" s="214"/>
      <c r="AV36" s="215"/>
    </row>
    <row r="37" spans="1:48" hidden="1" x14ac:dyDescent="0.25">
      <c r="A37" s="211"/>
      <c r="B37" s="212"/>
      <c r="C37" s="208">
        <f t="shared" si="4"/>
        <v>0</v>
      </c>
      <c r="D37" s="213"/>
      <c r="E37" s="213"/>
      <c r="F37" s="213"/>
      <c r="G37" s="213"/>
      <c r="H37" s="213"/>
      <c r="I37" s="213"/>
      <c r="J37" s="213"/>
      <c r="K37" s="213"/>
      <c r="L37" s="213"/>
      <c r="M37" s="213"/>
      <c r="N37" s="213"/>
      <c r="O37" s="213"/>
      <c r="P37" s="213"/>
      <c r="Q37" s="214"/>
      <c r="R37" s="214"/>
      <c r="S37" s="214"/>
      <c r="T37" s="214"/>
      <c r="U37" s="214"/>
      <c r="V37" s="214"/>
      <c r="W37" s="214"/>
      <c r="X37" s="214"/>
      <c r="Y37" s="214"/>
      <c r="Z37" s="208">
        <f t="shared" si="5"/>
        <v>0</v>
      </c>
      <c r="AA37" s="213"/>
      <c r="AB37" s="213"/>
      <c r="AC37" s="213"/>
      <c r="AD37" s="213"/>
      <c r="AE37" s="213"/>
      <c r="AF37" s="213"/>
      <c r="AG37" s="213"/>
      <c r="AH37" s="213"/>
      <c r="AI37" s="213"/>
      <c r="AJ37" s="213"/>
      <c r="AK37" s="213"/>
      <c r="AL37" s="213"/>
      <c r="AM37" s="213"/>
      <c r="AN37" s="214"/>
      <c r="AO37" s="214"/>
      <c r="AP37" s="214"/>
      <c r="AQ37" s="214"/>
      <c r="AR37" s="214"/>
      <c r="AS37" s="214"/>
      <c r="AT37" s="214"/>
      <c r="AU37" s="214"/>
      <c r="AV37" s="215"/>
    </row>
    <row r="38" spans="1:48" hidden="1" x14ac:dyDescent="0.25">
      <c r="A38" s="211"/>
      <c r="B38" s="212"/>
      <c r="C38" s="208">
        <f t="shared" si="4"/>
        <v>0</v>
      </c>
      <c r="D38" s="213"/>
      <c r="E38" s="213"/>
      <c r="F38" s="213"/>
      <c r="G38" s="213"/>
      <c r="H38" s="213"/>
      <c r="I38" s="213"/>
      <c r="J38" s="213"/>
      <c r="K38" s="213"/>
      <c r="L38" s="213"/>
      <c r="M38" s="213"/>
      <c r="N38" s="213"/>
      <c r="O38" s="213"/>
      <c r="P38" s="213"/>
      <c r="Q38" s="214"/>
      <c r="R38" s="214"/>
      <c r="S38" s="214"/>
      <c r="T38" s="214"/>
      <c r="U38" s="214"/>
      <c r="V38" s="214"/>
      <c r="W38" s="214"/>
      <c r="X38" s="214"/>
      <c r="Y38" s="214"/>
      <c r="Z38" s="208">
        <f t="shared" si="5"/>
        <v>0</v>
      </c>
      <c r="AA38" s="213"/>
      <c r="AB38" s="213"/>
      <c r="AC38" s="213"/>
      <c r="AD38" s="213"/>
      <c r="AE38" s="213"/>
      <c r="AF38" s="213"/>
      <c r="AG38" s="213"/>
      <c r="AH38" s="213"/>
      <c r="AI38" s="213"/>
      <c r="AJ38" s="213"/>
      <c r="AK38" s="213"/>
      <c r="AL38" s="213"/>
      <c r="AM38" s="213"/>
      <c r="AN38" s="214"/>
      <c r="AO38" s="214"/>
      <c r="AP38" s="214"/>
      <c r="AQ38" s="214"/>
      <c r="AR38" s="214"/>
      <c r="AS38" s="214"/>
      <c r="AT38" s="214"/>
      <c r="AU38" s="214"/>
      <c r="AV38" s="215"/>
    </row>
    <row r="39" spans="1:48" hidden="1" x14ac:dyDescent="0.25">
      <c r="A39" s="211"/>
      <c r="B39" s="212"/>
      <c r="C39" s="208">
        <f t="shared" si="4"/>
        <v>0</v>
      </c>
      <c r="D39" s="213"/>
      <c r="E39" s="213"/>
      <c r="F39" s="213"/>
      <c r="G39" s="213"/>
      <c r="H39" s="213"/>
      <c r="I39" s="213"/>
      <c r="J39" s="213"/>
      <c r="K39" s="213"/>
      <c r="L39" s="213"/>
      <c r="M39" s="213"/>
      <c r="N39" s="213"/>
      <c r="O39" s="213"/>
      <c r="P39" s="213"/>
      <c r="Q39" s="214"/>
      <c r="R39" s="214"/>
      <c r="S39" s="214"/>
      <c r="T39" s="214"/>
      <c r="U39" s="214"/>
      <c r="V39" s="214"/>
      <c r="W39" s="214"/>
      <c r="X39" s="214"/>
      <c r="Y39" s="214"/>
      <c r="Z39" s="208">
        <f t="shared" si="5"/>
        <v>0</v>
      </c>
      <c r="AA39" s="213"/>
      <c r="AB39" s="213"/>
      <c r="AC39" s="213"/>
      <c r="AD39" s="213"/>
      <c r="AE39" s="213"/>
      <c r="AF39" s="213"/>
      <c r="AG39" s="213"/>
      <c r="AH39" s="213"/>
      <c r="AI39" s="213"/>
      <c r="AJ39" s="213"/>
      <c r="AK39" s="213"/>
      <c r="AL39" s="213"/>
      <c r="AM39" s="213"/>
      <c r="AN39" s="214"/>
      <c r="AO39" s="214"/>
      <c r="AP39" s="214"/>
      <c r="AQ39" s="214"/>
      <c r="AR39" s="214"/>
      <c r="AS39" s="214"/>
      <c r="AT39" s="214"/>
      <c r="AU39" s="214"/>
      <c r="AV39" s="215"/>
    </row>
    <row r="40" spans="1:48" hidden="1" x14ac:dyDescent="0.25">
      <c r="A40" s="211"/>
      <c r="B40" s="212"/>
      <c r="C40" s="208">
        <f t="shared" si="4"/>
        <v>0</v>
      </c>
      <c r="D40" s="213"/>
      <c r="E40" s="213"/>
      <c r="F40" s="213"/>
      <c r="G40" s="213"/>
      <c r="H40" s="213"/>
      <c r="I40" s="213"/>
      <c r="J40" s="213"/>
      <c r="K40" s="213"/>
      <c r="L40" s="213"/>
      <c r="M40" s="213"/>
      <c r="N40" s="213"/>
      <c r="O40" s="213"/>
      <c r="P40" s="213"/>
      <c r="Q40" s="214"/>
      <c r="R40" s="214"/>
      <c r="S40" s="214"/>
      <c r="T40" s="214"/>
      <c r="U40" s="214"/>
      <c r="V40" s="214"/>
      <c r="W40" s="214"/>
      <c r="X40" s="214"/>
      <c r="Y40" s="214"/>
      <c r="Z40" s="208">
        <f t="shared" si="5"/>
        <v>0</v>
      </c>
      <c r="AA40" s="213"/>
      <c r="AB40" s="213"/>
      <c r="AC40" s="213"/>
      <c r="AD40" s="213"/>
      <c r="AE40" s="213"/>
      <c r="AF40" s="213"/>
      <c r="AG40" s="213"/>
      <c r="AH40" s="213"/>
      <c r="AI40" s="213"/>
      <c r="AJ40" s="213"/>
      <c r="AK40" s="213"/>
      <c r="AL40" s="213"/>
      <c r="AM40" s="213"/>
      <c r="AN40" s="214"/>
      <c r="AO40" s="214"/>
      <c r="AP40" s="214"/>
      <c r="AQ40" s="214"/>
      <c r="AR40" s="214"/>
      <c r="AS40" s="214"/>
      <c r="AT40" s="214"/>
      <c r="AU40" s="214"/>
      <c r="AV40" s="215"/>
    </row>
    <row r="41" spans="1:48" hidden="1" x14ac:dyDescent="0.25">
      <c r="A41" s="211"/>
      <c r="B41" s="212"/>
      <c r="C41" s="208">
        <f t="shared" si="4"/>
        <v>0</v>
      </c>
      <c r="D41" s="213"/>
      <c r="E41" s="213"/>
      <c r="F41" s="213"/>
      <c r="G41" s="213"/>
      <c r="H41" s="213"/>
      <c r="I41" s="213"/>
      <c r="J41" s="213"/>
      <c r="K41" s="213"/>
      <c r="L41" s="213"/>
      <c r="M41" s="213"/>
      <c r="N41" s="213"/>
      <c r="O41" s="213"/>
      <c r="P41" s="213"/>
      <c r="Q41" s="214"/>
      <c r="R41" s="214"/>
      <c r="S41" s="214"/>
      <c r="T41" s="214"/>
      <c r="U41" s="214"/>
      <c r="V41" s="214"/>
      <c r="W41" s="214"/>
      <c r="X41" s="214"/>
      <c r="Y41" s="214"/>
      <c r="Z41" s="208">
        <f t="shared" si="5"/>
        <v>0</v>
      </c>
      <c r="AA41" s="213"/>
      <c r="AB41" s="213"/>
      <c r="AC41" s="213"/>
      <c r="AD41" s="213"/>
      <c r="AE41" s="213"/>
      <c r="AF41" s="213"/>
      <c r="AG41" s="213"/>
      <c r="AH41" s="213"/>
      <c r="AI41" s="213"/>
      <c r="AJ41" s="213"/>
      <c r="AK41" s="213"/>
      <c r="AL41" s="213"/>
      <c r="AM41" s="213"/>
      <c r="AN41" s="214"/>
      <c r="AO41" s="214"/>
      <c r="AP41" s="214"/>
      <c r="AQ41" s="214"/>
      <c r="AR41" s="214"/>
      <c r="AS41" s="214"/>
      <c r="AT41" s="214"/>
      <c r="AU41" s="214"/>
      <c r="AV41" s="215"/>
    </row>
    <row r="42" spans="1:48" hidden="1" x14ac:dyDescent="0.25">
      <c r="A42" s="211"/>
      <c r="B42" s="212"/>
      <c r="C42" s="208">
        <f t="shared" si="4"/>
        <v>0</v>
      </c>
      <c r="D42" s="213"/>
      <c r="E42" s="213"/>
      <c r="F42" s="213"/>
      <c r="G42" s="213"/>
      <c r="H42" s="213"/>
      <c r="I42" s="213"/>
      <c r="J42" s="213"/>
      <c r="K42" s="213"/>
      <c r="L42" s="213"/>
      <c r="M42" s="213"/>
      <c r="N42" s="213"/>
      <c r="O42" s="213"/>
      <c r="P42" s="213"/>
      <c r="Q42" s="214"/>
      <c r="R42" s="214"/>
      <c r="S42" s="214"/>
      <c r="T42" s="214"/>
      <c r="U42" s="214"/>
      <c r="V42" s="214"/>
      <c r="W42" s="214"/>
      <c r="X42" s="214"/>
      <c r="Y42" s="214"/>
      <c r="Z42" s="208">
        <f t="shared" si="5"/>
        <v>0</v>
      </c>
      <c r="AA42" s="213"/>
      <c r="AB42" s="213"/>
      <c r="AC42" s="213"/>
      <c r="AD42" s="213"/>
      <c r="AE42" s="213"/>
      <c r="AF42" s="213"/>
      <c r="AG42" s="213"/>
      <c r="AH42" s="213"/>
      <c r="AI42" s="213"/>
      <c r="AJ42" s="213"/>
      <c r="AK42" s="213"/>
      <c r="AL42" s="213"/>
      <c r="AM42" s="213"/>
      <c r="AN42" s="214"/>
      <c r="AO42" s="214"/>
      <c r="AP42" s="214"/>
      <c r="AQ42" s="214"/>
      <c r="AR42" s="214"/>
      <c r="AS42" s="214"/>
      <c r="AT42" s="214"/>
      <c r="AU42" s="214"/>
      <c r="AV42" s="215"/>
    </row>
    <row r="43" spans="1:48" hidden="1" x14ac:dyDescent="0.25">
      <c r="A43" s="211"/>
      <c r="B43" s="212"/>
      <c r="C43" s="208">
        <f t="shared" si="4"/>
        <v>0</v>
      </c>
      <c r="D43" s="213"/>
      <c r="E43" s="213"/>
      <c r="F43" s="213"/>
      <c r="G43" s="213"/>
      <c r="H43" s="213"/>
      <c r="I43" s="213"/>
      <c r="J43" s="213"/>
      <c r="K43" s="213"/>
      <c r="L43" s="213"/>
      <c r="M43" s="213"/>
      <c r="N43" s="213"/>
      <c r="O43" s="213"/>
      <c r="P43" s="213"/>
      <c r="Q43" s="214"/>
      <c r="R43" s="214"/>
      <c r="S43" s="214"/>
      <c r="T43" s="214"/>
      <c r="U43" s="214"/>
      <c r="V43" s="214"/>
      <c r="W43" s="214"/>
      <c r="X43" s="214"/>
      <c r="Y43" s="214"/>
      <c r="Z43" s="208">
        <f t="shared" si="5"/>
        <v>0</v>
      </c>
      <c r="AA43" s="213"/>
      <c r="AB43" s="213"/>
      <c r="AC43" s="213"/>
      <c r="AD43" s="213"/>
      <c r="AE43" s="213"/>
      <c r="AF43" s="213"/>
      <c r="AG43" s="213"/>
      <c r="AH43" s="213"/>
      <c r="AI43" s="213"/>
      <c r="AJ43" s="213"/>
      <c r="AK43" s="213"/>
      <c r="AL43" s="213"/>
      <c r="AM43" s="213"/>
      <c r="AN43" s="214"/>
      <c r="AO43" s="214"/>
      <c r="AP43" s="214"/>
      <c r="AQ43" s="214"/>
      <c r="AR43" s="214"/>
      <c r="AS43" s="214"/>
      <c r="AT43" s="214"/>
      <c r="AU43" s="214"/>
      <c r="AV43" s="215"/>
    </row>
    <row r="44" spans="1:48" hidden="1" x14ac:dyDescent="0.25">
      <c r="A44" s="211"/>
      <c r="B44" s="212"/>
      <c r="C44" s="208">
        <f t="shared" si="4"/>
        <v>0</v>
      </c>
      <c r="D44" s="213"/>
      <c r="E44" s="213"/>
      <c r="F44" s="213"/>
      <c r="G44" s="213"/>
      <c r="H44" s="213"/>
      <c r="I44" s="213"/>
      <c r="J44" s="213"/>
      <c r="K44" s="213"/>
      <c r="L44" s="213"/>
      <c r="M44" s="213"/>
      <c r="N44" s="213"/>
      <c r="O44" s="213"/>
      <c r="P44" s="213"/>
      <c r="Q44" s="214"/>
      <c r="R44" s="214"/>
      <c r="S44" s="214"/>
      <c r="T44" s="214"/>
      <c r="U44" s="214"/>
      <c r="V44" s="214"/>
      <c r="W44" s="214"/>
      <c r="X44" s="214"/>
      <c r="Y44" s="214"/>
      <c r="Z44" s="208">
        <f t="shared" si="5"/>
        <v>0</v>
      </c>
      <c r="AA44" s="213"/>
      <c r="AB44" s="213"/>
      <c r="AC44" s="213"/>
      <c r="AD44" s="213"/>
      <c r="AE44" s="213"/>
      <c r="AF44" s="213"/>
      <c r="AG44" s="213"/>
      <c r="AH44" s="213"/>
      <c r="AI44" s="213"/>
      <c r="AJ44" s="213"/>
      <c r="AK44" s="213"/>
      <c r="AL44" s="213"/>
      <c r="AM44" s="213"/>
      <c r="AN44" s="214"/>
      <c r="AO44" s="214"/>
      <c r="AP44" s="214"/>
      <c r="AQ44" s="214"/>
      <c r="AR44" s="214"/>
      <c r="AS44" s="214"/>
      <c r="AT44" s="214"/>
      <c r="AU44" s="214"/>
      <c r="AV44" s="215"/>
    </row>
    <row r="45" spans="1:48" ht="13.8" hidden="1" thickBot="1" x14ac:dyDescent="0.3">
      <c r="A45" s="217"/>
      <c r="B45" s="218"/>
      <c r="C45" s="208">
        <f t="shared" si="4"/>
        <v>0</v>
      </c>
      <c r="D45" s="219"/>
      <c r="E45" s="219"/>
      <c r="F45" s="219"/>
      <c r="G45" s="219"/>
      <c r="H45" s="219"/>
      <c r="I45" s="219"/>
      <c r="J45" s="219"/>
      <c r="K45" s="219"/>
      <c r="L45" s="219"/>
      <c r="M45" s="219"/>
      <c r="N45" s="219"/>
      <c r="O45" s="219"/>
      <c r="P45" s="219"/>
      <c r="Q45" s="219"/>
      <c r="R45" s="219"/>
      <c r="S45" s="219"/>
      <c r="T45" s="219"/>
      <c r="U45" s="219"/>
      <c r="V45" s="219"/>
      <c r="W45" s="219"/>
      <c r="X45" s="219"/>
      <c r="Y45" s="219"/>
      <c r="Z45" s="431">
        <f t="shared" si="5"/>
        <v>0</v>
      </c>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20"/>
    </row>
    <row r="46" spans="1:48" x14ac:dyDescent="0.25">
      <c r="A46" s="221"/>
      <c r="B46" s="221"/>
      <c r="C46" s="222"/>
      <c r="D46" s="222"/>
      <c r="E46" s="222"/>
      <c r="F46" s="222"/>
      <c r="G46" s="222"/>
      <c r="H46" s="222"/>
      <c r="I46" s="222"/>
      <c r="J46" s="222"/>
      <c r="K46" s="222"/>
      <c r="L46" s="222"/>
      <c r="M46" s="222"/>
      <c r="N46" s="222"/>
      <c r="O46" s="222"/>
      <c r="P46" s="222"/>
      <c r="Q46" s="221"/>
      <c r="R46" s="221"/>
      <c r="S46" s="221"/>
      <c r="T46" s="221"/>
      <c r="U46" s="221"/>
      <c r="V46" s="221"/>
      <c r="W46" s="221"/>
      <c r="X46" s="221"/>
      <c r="Y46" s="221"/>
      <c r="Z46" s="222"/>
      <c r="AA46" s="222"/>
      <c r="AB46" s="222"/>
      <c r="AC46" s="222"/>
      <c r="AD46" s="222"/>
      <c r="AE46" s="222"/>
      <c r="AF46" s="222"/>
      <c r="AG46" s="222"/>
      <c r="AH46" s="222"/>
      <c r="AI46" s="222"/>
      <c r="AJ46" s="222"/>
      <c r="AK46" s="222"/>
      <c r="AL46" s="222"/>
      <c r="AM46" s="222"/>
      <c r="AN46" s="221"/>
      <c r="AO46" s="221"/>
      <c r="AP46" s="221"/>
      <c r="AQ46" s="221"/>
      <c r="AR46" s="221"/>
      <c r="AS46" s="221"/>
      <c r="AT46" s="221"/>
      <c r="AU46" s="221"/>
      <c r="AV46" s="221"/>
    </row>
    <row r="47" spans="1:48" x14ac:dyDescent="0.25">
      <c r="AP47" s="866" t="s">
        <v>58</v>
      </c>
      <c r="AQ47" s="866"/>
      <c r="AR47" s="866"/>
      <c r="AS47" s="866"/>
      <c r="AT47" s="866"/>
      <c r="AU47" s="866"/>
      <c r="AV47" s="866"/>
    </row>
    <row r="48" spans="1:48" x14ac:dyDescent="0.25">
      <c r="Z48" s="223"/>
      <c r="AA48" s="223"/>
      <c r="AB48" s="223"/>
      <c r="AC48" s="224"/>
      <c r="AD48" s="223"/>
      <c r="AE48" s="223"/>
      <c r="AF48" s="223"/>
      <c r="AG48" s="223"/>
      <c r="AI48" s="225"/>
      <c r="AK48" s="223"/>
      <c r="AL48" s="89" t="s">
        <v>431</v>
      </c>
      <c r="AM48" s="223"/>
    </row>
    <row r="49" spans="2:48" ht="16.8" x14ac:dyDescent="0.3">
      <c r="V49" s="226"/>
      <c r="W49" s="226"/>
      <c r="X49" s="226"/>
      <c r="Y49" s="226"/>
      <c r="Z49" s="227"/>
      <c r="AA49" s="227"/>
      <c r="AB49" s="227"/>
      <c r="AC49" s="224"/>
      <c r="AD49" s="227"/>
      <c r="AE49" s="227"/>
      <c r="AF49" s="227"/>
      <c r="AG49" s="227"/>
      <c r="AI49" s="228"/>
      <c r="AK49" s="263" t="s">
        <v>563</v>
      </c>
      <c r="AM49" s="227"/>
      <c r="AR49" s="229"/>
      <c r="AS49" s="226"/>
      <c r="AT49" s="226"/>
      <c r="AU49" s="226"/>
      <c r="AV49" s="226"/>
    </row>
    <row r="50" spans="2:48" ht="16.8" x14ac:dyDescent="0.3">
      <c r="V50" s="226"/>
      <c r="W50" s="226"/>
      <c r="X50" s="226"/>
      <c r="Y50" s="226"/>
      <c r="Z50" s="230"/>
      <c r="AA50" s="230"/>
      <c r="AB50" s="230"/>
      <c r="AC50" s="231"/>
      <c r="AD50" s="230"/>
      <c r="AE50" s="230"/>
      <c r="AF50" s="230"/>
      <c r="AG50" s="230"/>
      <c r="AI50" s="231"/>
      <c r="AK50" s="435" t="s">
        <v>804</v>
      </c>
      <c r="AM50" s="230"/>
      <c r="AR50" s="229"/>
      <c r="AS50" s="226"/>
      <c r="AT50" s="226"/>
      <c r="AU50" s="226"/>
      <c r="AV50" s="226"/>
    </row>
    <row r="51" spans="2:48" x14ac:dyDescent="0.25">
      <c r="V51" s="230"/>
      <c r="W51" s="230"/>
      <c r="X51" s="230"/>
      <c r="Y51" s="230"/>
      <c r="Z51" s="230"/>
      <c r="AA51" s="230"/>
      <c r="AB51" s="230"/>
      <c r="AC51" s="230"/>
      <c r="AD51" s="230"/>
      <c r="AE51" s="230"/>
      <c r="AF51" s="230"/>
      <c r="AG51" s="230"/>
      <c r="AH51" s="230"/>
      <c r="AI51" s="230"/>
      <c r="AJ51" s="230"/>
      <c r="AK51" s="230"/>
      <c r="AL51" s="230"/>
      <c r="AM51" s="230"/>
      <c r="AP51" s="231"/>
      <c r="AQ51" s="230"/>
      <c r="AR51" s="230"/>
      <c r="AS51" s="230"/>
      <c r="AT51" s="230"/>
      <c r="AU51" s="230"/>
      <c r="AV51" s="230"/>
    </row>
    <row r="52" spans="2:48" x14ac:dyDescent="0.25">
      <c r="Z52" s="223" t="s">
        <v>853</v>
      </c>
      <c r="AA52" s="223"/>
      <c r="AB52" s="223"/>
      <c r="AC52" s="224" t="s">
        <v>270</v>
      </c>
      <c r="AD52" s="223"/>
      <c r="AE52" s="223"/>
      <c r="AF52" s="223"/>
      <c r="AG52" s="223"/>
      <c r="AI52" s="225" t="s">
        <v>844</v>
      </c>
      <c r="AK52" s="223"/>
      <c r="AM52" s="223"/>
    </row>
    <row r="53" spans="2:48" ht="16.8" x14ac:dyDescent="0.3">
      <c r="Z53" s="227"/>
      <c r="AA53" s="227"/>
      <c r="AB53" s="227"/>
      <c r="AC53" s="224" t="s">
        <v>840</v>
      </c>
      <c r="AD53" s="227"/>
      <c r="AE53" s="227"/>
      <c r="AF53" s="227"/>
      <c r="AG53" s="227"/>
      <c r="AI53" s="228"/>
      <c r="AK53" s="227"/>
      <c r="AM53" s="227"/>
    </row>
    <row r="54" spans="2:48" x14ac:dyDescent="0.25">
      <c r="Z54" s="230"/>
      <c r="AA54" s="230"/>
      <c r="AB54" s="230"/>
      <c r="AC54" s="231" t="s">
        <v>44</v>
      </c>
      <c r="AD54" s="230"/>
      <c r="AE54" s="435" t="s">
        <v>841</v>
      </c>
      <c r="AF54" s="230"/>
      <c r="AG54" s="230"/>
      <c r="AI54" s="231" t="s">
        <v>125</v>
      </c>
      <c r="AK54" s="230"/>
      <c r="AM54" s="230"/>
    </row>
    <row r="61" spans="2:48" ht="15.6" x14ac:dyDescent="0.3">
      <c r="B61" s="232" t="s">
        <v>203</v>
      </c>
    </row>
    <row r="62" spans="2:48" x14ac:dyDescent="0.25">
      <c r="B62" s="233" t="s">
        <v>204</v>
      </c>
    </row>
    <row r="63" spans="2:48" x14ac:dyDescent="0.25">
      <c r="B63" s="233" t="s">
        <v>271</v>
      </c>
    </row>
    <row r="64" spans="2:48" x14ac:dyDescent="0.25">
      <c r="B64" s="233"/>
    </row>
    <row r="65" spans="2:25" x14ac:dyDescent="0.25">
      <c r="B65" s="428"/>
      <c r="C65" s="428"/>
      <c r="D65" s="428"/>
      <c r="E65" s="428"/>
      <c r="F65" s="428"/>
      <c r="G65" s="428"/>
      <c r="H65" s="428"/>
      <c r="I65" s="428"/>
      <c r="J65" s="428"/>
      <c r="K65" s="428"/>
      <c r="L65" s="428"/>
      <c r="M65" s="428"/>
      <c r="N65" s="428"/>
      <c r="O65" s="428"/>
      <c r="P65" s="428"/>
      <c r="Q65" s="428"/>
      <c r="R65" s="428"/>
      <c r="S65" s="428"/>
      <c r="T65" s="428"/>
      <c r="U65" s="428"/>
      <c r="V65" s="428"/>
      <c r="W65" s="428"/>
      <c r="X65" s="428"/>
    </row>
    <row r="66" spans="2:25" ht="15" customHeight="1" x14ac:dyDescent="0.25">
      <c r="B66" s="858" t="s">
        <v>576</v>
      </c>
      <c r="C66" s="858"/>
      <c r="D66" s="858"/>
      <c r="E66" s="858"/>
      <c r="F66" s="858"/>
      <c r="G66" s="858"/>
      <c r="H66" s="858"/>
      <c r="I66" s="858"/>
      <c r="J66" s="858"/>
      <c r="K66" s="858"/>
      <c r="L66" s="858"/>
      <c r="M66" s="858"/>
      <c r="N66" s="858"/>
      <c r="O66" s="858"/>
      <c r="P66" s="858"/>
      <c r="Q66" s="858"/>
      <c r="R66" s="858"/>
      <c r="S66" s="858"/>
      <c r="T66" s="858"/>
      <c r="U66" s="858"/>
      <c r="V66" s="858"/>
      <c r="W66" s="858"/>
      <c r="X66" s="858"/>
      <c r="Y66" s="858"/>
    </row>
    <row r="67" spans="2:25" ht="15" customHeight="1" x14ac:dyDescent="0.25">
      <c r="B67" s="856" t="s">
        <v>577</v>
      </c>
      <c r="C67" s="856"/>
      <c r="D67" s="856"/>
      <c r="E67" s="856"/>
      <c r="F67" s="856"/>
      <c r="G67" s="856"/>
      <c r="H67" s="856"/>
      <c r="I67" s="856"/>
      <c r="J67" s="856"/>
      <c r="K67" s="856"/>
      <c r="L67" s="856"/>
      <c r="M67" s="856"/>
      <c r="N67" s="856"/>
      <c r="O67" s="856"/>
      <c r="P67" s="856"/>
      <c r="Q67" s="856"/>
      <c r="R67" s="856"/>
      <c r="S67" s="856"/>
      <c r="T67" s="856"/>
      <c r="U67" s="856"/>
      <c r="V67" s="856"/>
      <c r="W67" s="856"/>
      <c r="X67" s="856"/>
      <c r="Y67" s="856"/>
    </row>
    <row r="68" spans="2:25" ht="15" customHeight="1" x14ac:dyDescent="0.25">
      <c r="B68" s="856" t="s">
        <v>578</v>
      </c>
      <c r="C68" s="856"/>
      <c r="D68" s="856"/>
      <c r="E68" s="856"/>
      <c r="F68" s="856"/>
      <c r="G68" s="856"/>
      <c r="H68" s="856"/>
      <c r="I68" s="856"/>
      <c r="J68" s="856"/>
      <c r="K68" s="856"/>
      <c r="L68" s="856"/>
      <c r="M68" s="856"/>
      <c r="N68" s="856"/>
      <c r="O68" s="856"/>
      <c r="P68" s="856"/>
      <c r="Q68" s="856"/>
      <c r="R68" s="856"/>
      <c r="S68" s="856"/>
      <c r="T68" s="856"/>
      <c r="U68" s="856"/>
      <c r="V68" s="856"/>
      <c r="W68" s="856"/>
      <c r="X68" s="856"/>
      <c r="Y68" s="856"/>
    </row>
    <row r="69" spans="2:25" ht="15" customHeight="1" x14ac:dyDescent="0.25">
      <c r="B69" s="858" t="s">
        <v>579</v>
      </c>
      <c r="C69" s="858"/>
      <c r="D69" s="858"/>
      <c r="E69" s="858"/>
      <c r="F69" s="858"/>
      <c r="G69" s="858"/>
      <c r="H69" s="858"/>
      <c r="I69" s="858"/>
      <c r="J69" s="858"/>
      <c r="K69" s="858"/>
      <c r="L69" s="858"/>
      <c r="M69" s="858"/>
      <c r="N69" s="858"/>
      <c r="O69" s="858"/>
      <c r="P69" s="858"/>
      <c r="Q69" s="858"/>
      <c r="R69" s="858"/>
      <c r="S69" s="858"/>
      <c r="T69" s="858"/>
      <c r="U69" s="858"/>
      <c r="V69" s="858"/>
      <c r="W69" s="858"/>
      <c r="X69" s="858"/>
      <c r="Y69" s="858"/>
    </row>
    <row r="70" spans="2:25" ht="15" customHeight="1" x14ac:dyDescent="0.25">
      <c r="B70" s="858" t="s">
        <v>580</v>
      </c>
      <c r="C70" s="858"/>
      <c r="D70" s="858"/>
      <c r="E70" s="858"/>
      <c r="F70" s="858"/>
      <c r="G70" s="858"/>
      <c r="H70" s="858"/>
      <c r="I70" s="858"/>
      <c r="J70" s="858"/>
      <c r="K70" s="858"/>
      <c r="L70" s="858"/>
      <c r="M70" s="858"/>
      <c r="N70" s="858"/>
      <c r="O70" s="858"/>
      <c r="P70" s="858"/>
      <c r="Q70" s="858"/>
      <c r="R70" s="858"/>
      <c r="S70" s="858"/>
      <c r="T70" s="858"/>
      <c r="U70" s="858"/>
      <c r="V70" s="858"/>
      <c r="W70" s="858"/>
      <c r="X70" s="858"/>
      <c r="Y70" s="858"/>
    </row>
    <row r="71" spans="2:25" ht="15" customHeight="1" x14ac:dyDescent="0.25">
      <c r="B71" s="856" t="s">
        <v>581</v>
      </c>
      <c r="C71" s="856"/>
      <c r="D71" s="856"/>
      <c r="E71" s="856"/>
      <c r="F71" s="856"/>
      <c r="G71" s="856"/>
      <c r="H71" s="856"/>
      <c r="I71" s="856"/>
      <c r="J71" s="856"/>
      <c r="K71" s="856"/>
      <c r="L71" s="856"/>
      <c r="M71" s="856"/>
      <c r="N71" s="856"/>
      <c r="O71" s="856"/>
      <c r="P71" s="856"/>
      <c r="Q71" s="856"/>
      <c r="R71" s="856"/>
      <c r="S71" s="856"/>
      <c r="T71" s="856"/>
      <c r="U71" s="856"/>
      <c r="V71" s="856"/>
      <c r="W71" s="856"/>
      <c r="X71" s="856"/>
      <c r="Y71" s="856"/>
    </row>
    <row r="72" spans="2:25" ht="15" customHeight="1" x14ac:dyDescent="0.25">
      <c r="B72" s="856" t="s">
        <v>582</v>
      </c>
      <c r="C72" s="856"/>
      <c r="D72" s="856"/>
      <c r="E72" s="856"/>
      <c r="F72" s="856"/>
      <c r="G72" s="856"/>
      <c r="H72" s="856"/>
      <c r="I72" s="856"/>
      <c r="J72" s="856"/>
      <c r="K72" s="856"/>
      <c r="L72" s="856"/>
      <c r="M72" s="856"/>
      <c r="N72" s="856"/>
      <c r="O72" s="856"/>
      <c r="P72" s="856"/>
      <c r="Q72" s="856"/>
      <c r="R72" s="856"/>
      <c r="S72" s="856"/>
      <c r="T72" s="856"/>
      <c r="U72" s="856"/>
      <c r="V72" s="856"/>
      <c r="W72" s="856"/>
      <c r="X72" s="856"/>
      <c r="Y72" s="856"/>
    </row>
    <row r="73" spans="2:25" ht="15" customHeight="1" x14ac:dyDescent="0.25">
      <c r="B73" s="856" t="s">
        <v>583</v>
      </c>
      <c r="C73" s="856"/>
      <c r="D73" s="856"/>
      <c r="E73" s="856"/>
      <c r="F73" s="856"/>
      <c r="G73" s="856"/>
      <c r="H73" s="856"/>
      <c r="I73" s="856"/>
      <c r="J73" s="856"/>
      <c r="K73" s="856"/>
      <c r="L73" s="856"/>
      <c r="M73" s="856"/>
      <c r="N73" s="856"/>
      <c r="O73" s="856"/>
      <c r="P73" s="856"/>
      <c r="Q73" s="856"/>
      <c r="R73" s="856"/>
      <c r="S73" s="856"/>
      <c r="T73" s="856"/>
      <c r="U73" s="856"/>
      <c r="V73" s="856"/>
      <c r="W73" s="856"/>
      <c r="X73" s="856"/>
      <c r="Y73" s="856"/>
    </row>
    <row r="74" spans="2:25" ht="15" customHeight="1" x14ac:dyDescent="0.25">
      <c r="B74" s="856" t="s">
        <v>584</v>
      </c>
      <c r="C74" s="856"/>
      <c r="D74" s="856"/>
      <c r="E74" s="856"/>
      <c r="F74" s="856"/>
      <c r="G74" s="856"/>
      <c r="H74" s="856"/>
      <c r="I74" s="856"/>
      <c r="J74" s="856"/>
      <c r="K74" s="856"/>
      <c r="L74" s="856"/>
      <c r="M74" s="856"/>
      <c r="N74" s="856"/>
      <c r="O74" s="856"/>
      <c r="P74" s="856"/>
      <c r="Q74" s="856"/>
      <c r="R74" s="856"/>
      <c r="S74" s="856"/>
      <c r="T74" s="856"/>
      <c r="U74" s="856"/>
      <c r="V74" s="856"/>
      <c r="W74" s="856"/>
      <c r="X74" s="856"/>
      <c r="Y74" s="856"/>
    </row>
    <row r="75" spans="2:25" ht="15" customHeight="1" x14ac:dyDescent="0.25">
      <c r="B75" s="856" t="s">
        <v>585</v>
      </c>
      <c r="C75" s="856"/>
      <c r="D75" s="856"/>
      <c r="E75" s="856"/>
      <c r="F75" s="856"/>
      <c r="G75" s="856"/>
      <c r="H75" s="856"/>
      <c r="I75" s="856"/>
      <c r="J75" s="856"/>
      <c r="K75" s="856"/>
      <c r="L75" s="856"/>
      <c r="M75" s="856"/>
      <c r="N75" s="856"/>
      <c r="O75" s="856"/>
      <c r="P75" s="856"/>
      <c r="Q75" s="856"/>
      <c r="R75" s="856"/>
      <c r="S75" s="856"/>
      <c r="T75" s="856"/>
      <c r="U75" s="856"/>
      <c r="V75" s="856"/>
      <c r="W75" s="856"/>
      <c r="X75" s="856"/>
      <c r="Y75" s="856"/>
    </row>
    <row r="76" spans="2:25" ht="15" customHeight="1" x14ac:dyDescent="0.25">
      <c r="B76" s="858" t="s">
        <v>586</v>
      </c>
      <c r="C76" s="858"/>
      <c r="D76" s="858"/>
      <c r="E76" s="858"/>
      <c r="F76" s="858"/>
      <c r="G76" s="858"/>
      <c r="H76" s="858"/>
      <c r="I76" s="858"/>
      <c r="J76" s="858"/>
      <c r="K76" s="858"/>
      <c r="L76" s="858"/>
      <c r="M76" s="858"/>
      <c r="N76" s="858"/>
      <c r="O76" s="858"/>
      <c r="P76" s="858"/>
      <c r="Q76" s="858"/>
      <c r="R76" s="858"/>
      <c r="S76" s="858"/>
      <c r="T76" s="858"/>
      <c r="U76" s="858"/>
      <c r="V76" s="858"/>
      <c r="W76" s="858"/>
      <c r="X76" s="858"/>
      <c r="Y76" s="858"/>
    </row>
    <row r="77" spans="2:25" ht="15" customHeight="1" x14ac:dyDescent="0.25">
      <c r="B77" s="856" t="s">
        <v>587</v>
      </c>
      <c r="C77" s="856"/>
      <c r="D77" s="856"/>
      <c r="E77" s="856"/>
      <c r="F77" s="856"/>
      <c r="G77" s="856"/>
      <c r="H77" s="856"/>
      <c r="I77" s="856"/>
      <c r="J77" s="856"/>
      <c r="K77" s="856"/>
      <c r="L77" s="856"/>
      <c r="M77" s="856"/>
      <c r="N77" s="856"/>
      <c r="O77" s="856"/>
      <c r="P77" s="856"/>
      <c r="Q77" s="856"/>
      <c r="R77" s="856"/>
      <c r="S77" s="856"/>
      <c r="T77" s="856"/>
      <c r="U77" s="856"/>
      <c r="V77" s="856"/>
      <c r="W77" s="856"/>
      <c r="X77" s="856"/>
      <c r="Y77" s="856"/>
    </row>
    <row r="78" spans="2:25" ht="15" customHeight="1" x14ac:dyDescent="0.25">
      <c r="B78" s="856" t="s">
        <v>588</v>
      </c>
      <c r="C78" s="856"/>
      <c r="D78" s="856"/>
      <c r="E78" s="856"/>
      <c r="F78" s="856"/>
      <c r="G78" s="856"/>
      <c r="H78" s="856"/>
      <c r="I78" s="856"/>
      <c r="J78" s="856"/>
      <c r="K78" s="856"/>
      <c r="L78" s="856"/>
      <c r="M78" s="856"/>
      <c r="N78" s="856"/>
      <c r="O78" s="856"/>
      <c r="P78" s="856"/>
      <c r="Q78" s="856"/>
      <c r="R78" s="856"/>
      <c r="S78" s="856"/>
      <c r="T78" s="856"/>
      <c r="U78" s="856"/>
      <c r="V78" s="856"/>
      <c r="W78" s="856"/>
      <c r="X78" s="856"/>
      <c r="Y78" s="856"/>
    </row>
    <row r="79" spans="2:25" ht="15" customHeight="1" x14ac:dyDescent="0.25">
      <c r="B79" s="856" t="s">
        <v>589</v>
      </c>
      <c r="C79" s="856"/>
      <c r="D79" s="856"/>
      <c r="E79" s="856"/>
      <c r="F79" s="856"/>
      <c r="G79" s="856"/>
      <c r="H79" s="856"/>
      <c r="I79" s="856"/>
      <c r="J79" s="856"/>
      <c r="K79" s="856"/>
      <c r="L79" s="856"/>
      <c r="M79" s="856"/>
      <c r="N79" s="856"/>
      <c r="O79" s="856"/>
      <c r="P79" s="856"/>
      <c r="Q79" s="856"/>
      <c r="R79" s="856"/>
      <c r="S79" s="856"/>
      <c r="T79" s="856"/>
      <c r="U79" s="856"/>
      <c r="V79" s="856"/>
      <c r="W79" s="856"/>
      <c r="X79" s="856"/>
      <c r="Y79" s="856"/>
    </row>
    <row r="80" spans="2:25" ht="15" customHeight="1" x14ac:dyDescent="0.25">
      <c r="B80" s="856" t="s">
        <v>590</v>
      </c>
      <c r="C80" s="856"/>
      <c r="D80" s="856"/>
      <c r="E80" s="856"/>
      <c r="F80" s="856"/>
      <c r="G80" s="856"/>
      <c r="H80" s="856"/>
      <c r="I80" s="856"/>
      <c r="J80" s="856"/>
      <c r="K80" s="856"/>
      <c r="L80" s="856"/>
      <c r="M80" s="856"/>
      <c r="N80" s="856"/>
      <c r="O80" s="856"/>
      <c r="P80" s="856"/>
      <c r="Q80" s="856"/>
      <c r="R80" s="856"/>
      <c r="S80" s="856"/>
      <c r="T80" s="856"/>
      <c r="U80" s="856"/>
      <c r="V80" s="856"/>
      <c r="W80" s="856"/>
      <c r="X80" s="856"/>
      <c r="Y80" s="856"/>
    </row>
    <row r="81" spans="2:25" ht="15" customHeight="1" x14ac:dyDescent="0.25">
      <c r="B81" s="856" t="s">
        <v>591</v>
      </c>
      <c r="C81" s="856"/>
      <c r="D81" s="856"/>
      <c r="E81" s="856"/>
      <c r="F81" s="856"/>
      <c r="G81" s="856"/>
      <c r="H81" s="856"/>
      <c r="I81" s="856"/>
      <c r="J81" s="856"/>
      <c r="K81" s="856"/>
      <c r="L81" s="856"/>
      <c r="M81" s="856"/>
      <c r="N81" s="856"/>
      <c r="O81" s="856"/>
      <c r="P81" s="856"/>
      <c r="Q81" s="856"/>
      <c r="R81" s="856"/>
      <c r="S81" s="856"/>
      <c r="T81" s="856"/>
      <c r="U81" s="856"/>
      <c r="V81" s="856"/>
      <c r="W81" s="856"/>
      <c r="X81" s="856"/>
      <c r="Y81" s="856"/>
    </row>
    <row r="82" spans="2:25" ht="15" customHeight="1" x14ac:dyDescent="0.25">
      <c r="B82" s="857" t="s">
        <v>592</v>
      </c>
      <c r="C82" s="857"/>
      <c r="D82" s="857"/>
      <c r="E82" s="857"/>
      <c r="F82" s="857"/>
      <c r="G82" s="857"/>
      <c r="H82" s="857"/>
      <c r="I82" s="857"/>
      <c r="J82" s="857"/>
      <c r="K82" s="857"/>
      <c r="L82" s="857"/>
      <c r="M82" s="857"/>
      <c r="N82" s="857"/>
      <c r="O82" s="857"/>
      <c r="P82" s="857"/>
      <c r="Q82" s="857"/>
      <c r="R82" s="857"/>
      <c r="S82" s="857"/>
      <c r="T82" s="857"/>
      <c r="U82" s="857"/>
      <c r="V82" s="857"/>
      <c r="W82" s="857"/>
      <c r="X82" s="857"/>
      <c r="Y82" s="857"/>
    </row>
    <row r="83" spans="2:25" ht="15" customHeight="1" x14ac:dyDescent="0.25">
      <c r="B83" s="855" t="s">
        <v>593</v>
      </c>
      <c r="C83" s="855"/>
      <c r="D83" s="855"/>
      <c r="E83" s="855"/>
      <c r="F83" s="855"/>
      <c r="G83" s="855"/>
      <c r="H83" s="855"/>
      <c r="I83" s="855"/>
      <c r="J83" s="855"/>
      <c r="K83" s="855"/>
      <c r="L83" s="855"/>
      <c r="M83" s="855"/>
      <c r="N83" s="855"/>
      <c r="O83" s="855"/>
      <c r="P83" s="855"/>
      <c r="Q83" s="855"/>
      <c r="R83" s="855"/>
      <c r="S83" s="855"/>
      <c r="T83" s="855"/>
      <c r="U83" s="855"/>
      <c r="V83" s="855"/>
      <c r="W83" s="855"/>
      <c r="X83" s="855"/>
      <c r="Y83" s="855"/>
    </row>
    <row r="84" spans="2:25" ht="24.9" customHeight="1" x14ac:dyDescent="0.25">
      <c r="B84" s="855" t="s">
        <v>594</v>
      </c>
      <c r="C84" s="855"/>
      <c r="D84" s="855"/>
      <c r="E84" s="855"/>
      <c r="F84" s="855"/>
      <c r="G84" s="855"/>
      <c r="H84" s="855"/>
      <c r="I84" s="855"/>
      <c r="J84" s="855"/>
      <c r="K84" s="855"/>
      <c r="L84" s="855"/>
      <c r="M84" s="855"/>
      <c r="N84" s="855"/>
      <c r="O84" s="855"/>
      <c r="P84" s="855"/>
      <c r="Q84" s="855"/>
      <c r="R84" s="855"/>
      <c r="S84" s="855"/>
      <c r="T84" s="855"/>
      <c r="U84" s="855"/>
      <c r="V84" s="855"/>
      <c r="W84" s="855"/>
      <c r="X84" s="855"/>
      <c r="Y84" s="855"/>
    </row>
    <row r="85" spans="2:25" ht="24.9" customHeight="1" x14ac:dyDescent="0.25">
      <c r="B85" s="855" t="s">
        <v>595</v>
      </c>
      <c r="C85" s="855"/>
      <c r="D85" s="855"/>
      <c r="E85" s="855"/>
      <c r="F85" s="855"/>
      <c r="G85" s="855"/>
      <c r="H85" s="855"/>
      <c r="I85" s="855"/>
      <c r="J85" s="855"/>
      <c r="K85" s="855"/>
      <c r="L85" s="855"/>
      <c r="M85" s="855"/>
      <c r="N85" s="855"/>
      <c r="O85" s="855"/>
      <c r="P85" s="855"/>
      <c r="Q85" s="855"/>
      <c r="R85" s="855"/>
      <c r="S85" s="855"/>
      <c r="T85" s="855"/>
      <c r="U85" s="855"/>
      <c r="V85" s="855"/>
      <c r="W85" s="855"/>
      <c r="X85" s="855"/>
      <c r="Y85" s="855"/>
    </row>
    <row r="86" spans="2:25" ht="15" customHeight="1" x14ac:dyDescent="0.25">
      <c r="B86" s="855" t="s">
        <v>596</v>
      </c>
      <c r="C86" s="855"/>
      <c r="D86" s="855"/>
      <c r="E86" s="855"/>
      <c r="F86" s="855"/>
      <c r="G86" s="855"/>
      <c r="H86" s="855"/>
      <c r="I86" s="855"/>
      <c r="J86" s="855"/>
      <c r="K86" s="855"/>
      <c r="L86" s="855"/>
      <c r="M86" s="855"/>
      <c r="N86" s="855"/>
      <c r="O86" s="855"/>
      <c r="P86" s="855"/>
      <c r="Q86" s="855"/>
      <c r="R86" s="855"/>
      <c r="S86" s="855"/>
      <c r="T86" s="855"/>
      <c r="U86" s="855"/>
      <c r="V86" s="855"/>
      <c r="W86" s="855"/>
      <c r="X86" s="855"/>
      <c r="Y86" s="855"/>
    </row>
    <row r="87" spans="2:25" ht="15" customHeight="1" x14ac:dyDescent="0.25">
      <c r="B87" s="857" t="s">
        <v>597</v>
      </c>
      <c r="C87" s="857"/>
      <c r="D87" s="857"/>
      <c r="E87" s="857"/>
      <c r="F87" s="857"/>
      <c r="G87" s="857"/>
      <c r="H87" s="857"/>
      <c r="I87" s="857"/>
      <c r="J87" s="857"/>
      <c r="K87" s="857"/>
      <c r="L87" s="857"/>
      <c r="M87" s="857"/>
      <c r="N87" s="857"/>
      <c r="O87" s="857"/>
      <c r="P87" s="857"/>
      <c r="Q87" s="857"/>
      <c r="R87" s="857"/>
      <c r="S87" s="857"/>
      <c r="T87" s="857"/>
      <c r="U87" s="857"/>
      <c r="V87" s="857"/>
      <c r="W87" s="857"/>
      <c r="X87" s="857"/>
      <c r="Y87" s="857"/>
    </row>
    <row r="88" spans="2:25" ht="15" customHeight="1" x14ac:dyDescent="0.25">
      <c r="B88" s="855" t="s">
        <v>598</v>
      </c>
      <c r="C88" s="855"/>
      <c r="D88" s="855"/>
      <c r="E88" s="855"/>
      <c r="F88" s="855"/>
      <c r="G88" s="855"/>
      <c r="H88" s="855"/>
      <c r="I88" s="855"/>
      <c r="J88" s="855"/>
      <c r="K88" s="855"/>
      <c r="L88" s="855"/>
      <c r="M88" s="855"/>
      <c r="N88" s="855"/>
      <c r="O88" s="855"/>
      <c r="P88" s="855"/>
      <c r="Q88" s="855"/>
      <c r="R88" s="855"/>
      <c r="S88" s="855"/>
      <c r="T88" s="855"/>
      <c r="U88" s="855"/>
      <c r="V88" s="855"/>
      <c r="W88" s="855"/>
      <c r="X88" s="855"/>
      <c r="Y88" s="855"/>
    </row>
    <row r="89" spans="2:25" ht="24.9" customHeight="1" x14ac:dyDescent="0.25">
      <c r="B89" s="855" t="s">
        <v>599</v>
      </c>
      <c r="C89" s="855"/>
      <c r="D89" s="855"/>
      <c r="E89" s="855"/>
      <c r="F89" s="855"/>
      <c r="G89" s="855"/>
      <c r="H89" s="855"/>
      <c r="I89" s="855"/>
      <c r="J89" s="855"/>
      <c r="K89" s="855"/>
      <c r="L89" s="855"/>
      <c r="M89" s="855"/>
      <c r="N89" s="855"/>
      <c r="O89" s="855"/>
      <c r="P89" s="855"/>
      <c r="Q89" s="855"/>
      <c r="R89" s="855"/>
      <c r="S89" s="855"/>
      <c r="T89" s="855"/>
      <c r="U89" s="855"/>
      <c r="V89" s="855"/>
      <c r="W89" s="855"/>
      <c r="X89" s="855"/>
      <c r="Y89" s="855"/>
    </row>
    <row r="90" spans="2:25" ht="24.9" customHeight="1" x14ac:dyDescent="0.25">
      <c r="B90" s="855" t="s">
        <v>600</v>
      </c>
      <c r="C90" s="855"/>
      <c r="D90" s="855"/>
      <c r="E90" s="855"/>
      <c r="F90" s="855"/>
      <c r="G90" s="855"/>
      <c r="H90" s="855"/>
      <c r="I90" s="855"/>
      <c r="J90" s="855"/>
      <c r="K90" s="855"/>
      <c r="L90" s="855"/>
      <c r="M90" s="855"/>
      <c r="N90" s="855"/>
      <c r="O90" s="855"/>
      <c r="P90" s="855"/>
      <c r="Q90" s="855"/>
      <c r="R90" s="855"/>
      <c r="S90" s="855"/>
      <c r="T90" s="855"/>
      <c r="U90" s="855"/>
      <c r="V90" s="855"/>
      <c r="W90" s="855"/>
      <c r="X90" s="855"/>
      <c r="Y90" s="855"/>
    </row>
    <row r="91" spans="2:25" ht="15" customHeight="1" x14ac:dyDescent="0.25">
      <c r="B91" s="855" t="s">
        <v>601</v>
      </c>
      <c r="C91" s="855"/>
      <c r="D91" s="855"/>
      <c r="E91" s="855"/>
      <c r="F91" s="855"/>
      <c r="G91" s="855"/>
      <c r="H91" s="855"/>
      <c r="I91" s="855"/>
      <c r="J91" s="855"/>
      <c r="K91" s="855"/>
      <c r="L91" s="855"/>
      <c r="M91" s="855"/>
      <c r="N91" s="855"/>
      <c r="O91" s="855"/>
      <c r="P91" s="855"/>
      <c r="Q91" s="855"/>
      <c r="R91" s="855"/>
      <c r="S91" s="855"/>
      <c r="T91" s="855"/>
      <c r="U91" s="855"/>
      <c r="V91" s="855"/>
      <c r="W91" s="855"/>
      <c r="X91" s="855"/>
      <c r="Y91" s="855"/>
    </row>
    <row r="92" spans="2:25" ht="15" customHeight="1" x14ac:dyDescent="0.25">
      <c r="B92" s="855" t="s">
        <v>602</v>
      </c>
      <c r="C92" s="855"/>
      <c r="D92" s="855"/>
      <c r="E92" s="855"/>
      <c r="F92" s="855"/>
      <c r="G92" s="855"/>
      <c r="H92" s="855"/>
      <c r="I92" s="855"/>
      <c r="J92" s="855"/>
      <c r="K92" s="855"/>
      <c r="L92" s="855"/>
      <c r="M92" s="855"/>
      <c r="N92" s="855"/>
      <c r="O92" s="855"/>
      <c r="P92" s="855"/>
      <c r="Q92" s="855"/>
      <c r="R92" s="855"/>
      <c r="S92" s="855"/>
      <c r="T92" s="855"/>
      <c r="U92" s="855"/>
      <c r="V92" s="855"/>
      <c r="W92" s="855"/>
      <c r="X92" s="855"/>
      <c r="Y92" s="855"/>
    </row>
  </sheetData>
  <sheetProtection formatCells="0" formatColumns="0" formatRows="0" insertColumns="0" insertRows="0" insertHyperlinks="0" deleteColumns="0" deleteRows="0" sort="0" autoFilter="0" pivotTables="0"/>
  <mergeCells count="35">
    <mergeCell ref="AP47:AV47"/>
    <mergeCell ref="Z4:AV4"/>
    <mergeCell ref="C5:Y5"/>
    <mergeCell ref="Z5:AV5"/>
    <mergeCell ref="C2:Y2"/>
    <mergeCell ref="B70:Y70"/>
    <mergeCell ref="B71:Y71"/>
    <mergeCell ref="B72:Y72"/>
    <mergeCell ref="B73:Y73"/>
    <mergeCell ref="A4:A6"/>
    <mergeCell ref="B4:B6"/>
    <mergeCell ref="C4:Y4"/>
    <mergeCell ref="B67:Y67"/>
    <mergeCell ref="B68:Y68"/>
    <mergeCell ref="B69:Y69"/>
    <mergeCell ref="B66:Y66"/>
    <mergeCell ref="B74:Y74"/>
    <mergeCell ref="B75:Y75"/>
    <mergeCell ref="B76:Y76"/>
    <mergeCell ref="B77:Y77"/>
    <mergeCell ref="B78:Y78"/>
    <mergeCell ref="B90:Y90"/>
    <mergeCell ref="B91:Y91"/>
    <mergeCell ref="B92:Y92"/>
    <mergeCell ref="B79:Y79"/>
    <mergeCell ref="B80:Y80"/>
    <mergeCell ref="B81:Y81"/>
    <mergeCell ref="B82:Y82"/>
    <mergeCell ref="B83:Y83"/>
    <mergeCell ref="B84:Y84"/>
    <mergeCell ref="B85:Y85"/>
    <mergeCell ref="B86:Y86"/>
    <mergeCell ref="B87:Y87"/>
    <mergeCell ref="B88:Y88"/>
    <mergeCell ref="B89:Y89"/>
  </mergeCells>
  <printOptions horizontalCentered="1" verticalCentered="1"/>
  <pageMargins left="0.70866141732283472" right="0.70866141732283472" top="0.74803149606299213" bottom="0.74803149606299213" header="0.31496062992125984" footer="0.31496062992125984"/>
  <pageSetup paperSize="9" scale="60" orientation="landscape" r:id="rId1"/>
  <rowBreaks count="1" manualBreakCount="1">
    <brk id="55" max="16383" man="1"/>
  </rowBreaks>
  <colBreaks count="1" manualBreakCount="1">
    <brk id="2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9</vt:i4>
      </vt:variant>
      <vt:variant>
        <vt:lpstr>Наименувани диапазони</vt:lpstr>
      </vt:variant>
      <vt:variant>
        <vt:i4>2</vt:i4>
      </vt:variant>
    </vt:vector>
  </HeadingPairs>
  <TitlesOfParts>
    <vt:vector size="11" baseType="lpstr">
      <vt:lpstr>Списък Приложения</vt:lpstr>
      <vt:lpstr>1.Прил 1_Обобщено</vt:lpstr>
      <vt:lpstr>2.Прил 2_ГД</vt:lpstr>
      <vt:lpstr>3.Прил 2_НД</vt:lpstr>
      <vt:lpstr>4.Прил 3_НД-съдии</vt:lpstr>
      <vt:lpstr>5.Прил 3_Върнати НД</vt:lpstr>
      <vt:lpstr>6.Прил 3_ГДиАД-съдии</vt:lpstr>
      <vt:lpstr>7.Прил 3_Върнати ГД</vt:lpstr>
      <vt:lpstr>8.Прил 3_върнати АД</vt:lpstr>
      <vt:lpstr>'2.Прил 2_ГД'!Област_печат</vt:lpstr>
      <vt:lpstr>'7.Прил 3_Върнати ГД'!Област_печат</vt:lpstr>
    </vt:vector>
  </TitlesOfParts>
  <Company>VSS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Valery</dc:creator>
  <cp:lastModifiedBy>user</cp:lastModifiedBy>
  <cp:lastPrinted>2025-01-24T08:43:40Z</cp:lastPrinted>
  <dcterms:created xsi:type="dcterms:W3CDTF">2005-03-22T15:35:28Z</dcterms:created>
  <dcterms:modified xsi:type="dcterms:W3CDTF">2025-01-27T10:24:38Z</dcterms:modified>
</cp:coreProperties>
</file>